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281" windowWidth="14940" windowHeight="9675" activeTab="4"/>
  </bookViews>
  <sheets>
    <sheet name="予選リーグ表" sheetId="1" r:id="rId1"/>
    <sheet name="予選リーグ表Ｊ" sheetId="2" r:id="rId2"/>
    <sheet name="コートスケジュール" sheetId="3" r:id="rId3"/>
    <sheet name="トーナメント表" sheetId="4" r:id="rId4"/>
    <sheet name="参加チーム一覧表" sheetId="5" r:id="rId5"/>
  </sheets>
  <definedNames/>
  <calcPr fullCalcOnLoad="1"/>
</workbook>
</file>

<file path=xl/sharedStrings.xml><?xml version="1.0" encoding="utf-8"?>
<sst xmlns="http://schemas.openxmlformats.org/spreadsheetml/2006/main" count="1979" uniqueCount="358">
  <si>
    <t>アルバルクキッズ</t>
  </si>
  <si>
    <t>勝点</t>
  </si>
  <si>
    <t>人数</t>
  </si>
  <si>
    <t>順位</t>
  </si>
  <si>
    <t>Aリーグ</t>
  </si>
  <si>
    <t>Bリーグ</t>
  </si>
  <si>
    <t>Cリーグ</t>
  </si>
  <si>
    <t>Dリーグ</t>
  </si>
  <si>
    <t>Fリーグ</t>
  </si>
  <si>
    <t>Gリーグ</t>
  </si>
  <si>
    <t>Eリーグ</t>
  </si>
  <si>
    <t>白二ビクトリー</t>
  </si>
  <si>
    <t>競技開始時刻</t>
  </si>
  <si>
    <t>予選１</t>
  </si>
  <si>
    <t>予選２</t>
  </si>
  <si>
    <t>予選３</t>
  </si>
  <si>
    <t>予選４</t>
  </si>
  <si>
    <t>予選５</t>
  </si>
  <si>
    <t>予選６</t>
  </si>
  <si>
    <t>予選７</t>
  </si>
  <si>
    <t>予選８</t>
  </si>
  <si>
    <t>リーグ</t>
  </si>
  <si>
    <t>D</t>
  </si>
  <si>
    <t>A</t>
  </si>
  <si>
    <t>B</t>
  </si>
  <si>
    <t>C</t>
  </si>
  <si>
    <t>E</t>
  </si>
  <si>
    <t>F</t>
  </si>
  <si>
    <t>G</t>
  </si>
  <si>
    <t>番号</t>
  </si>
  <si>
    <t>チーム名</t>
  </si>
  <si>
    <t>対戦</t>
  </si>
  <si>
    <t>休憩・集計作業</t>
  </si>
  <si>
    <t>決勝トーナメント</t>
  </si>
  <si>
    <t>Aリーグ１位</t>
  </si>
  <si>
    <t>Bリーグ１位</t>
  </si>
  <si>
    <t>Cリーグ１位</t>
  </si>
  <si>
    <t>×</t>
  </si>
  <si>
    <t>閉会式・表彰式</t>
  </si>
  <si>
    <t>解散（ゴミはお持ち帰りにご協力ください）</t>
  </si>
  <si>
    <t>受付開始</t>
  </si>
  <si>
    <t>監督会議</t>
  </si>
  <si>
    <t>開会式</t>
  </si>
  <si>
    <t>/</t>
  </si>
  <si>
    <t>Gリーグ１位</t>
  </si>
  <si>
    <t>Fリーグ１位</t>
  </si>
  <si>
    <t>Dリーグ２位</t>
  </si>
  <si>
    <t>３位決定戦</t>
  </si>
  <si>
    <t>決勝戦</t>
  </si>
  <si>
    <t>Dリーグ１位</t>
  </si>
  <si>
    <t>Eリーグ１位</t>
  </si>
  <si>
    <t>Aリーグ３位</t>
  </si>
  <si>
    <t>Gリーグ３位</t>
  </si>
  <si>
    <t>Bリーグ３位</t>
  </si>
  <si>
    <t>Eリーグ２位</t>
  </si>
  <si>
    <t>Dリーグ３位</t>
  </si>
  <si>
    <t>Cリーグ３位</t>
  </si>
  <si>
    <t>Fリーグ３位</t>
  </si>
  <si>
    <t>Eリーグ３位</t>
  </si>
  <si>
    <t>WANOドリームズ</t>
  </si>
  <si>
    <t>Gリーグ２位</t>
  </si>
  <si>
    <t>敗者復活A</t>
  </si>
  <si>
    <t>Fリーグ２位</t>
  </si>
  <si>
    <t>Cリーグ２位</t>
  </si>
  <si>
    <t>敗者復活B</t>
  </si>
  <si>
    <t>Bリーグ２位</t>
  </si>
  <si>
    <t>Aリーグ２位</t>
  </si>
  <si>
    <t>　　優　　　　　　勝</t>
  </si>
  <si>
    <t>１セット</t>
  </si>
  <si>
    <t>２セット</t>
  </si>
  <si>
    <t>３セット</t>
  </si>
  <si>
    <t>（　　×　　）</t>
  </si>
  <si>
    <t>第３位</t>
  </si>
  <si>
    <t>　　決　勝　戦</t>
  </si>
  <si>
    <t>チャレンジ賞</t>
  </si>
  <si>
    <t>敗者復活戦</t>
  </si>
  <si>
    <t>勇気①</t>
  </si>
  <si>
    <t>勇気②</t>
  </si>
  <si>
    <t>勇気⑥</t>
  </si>
  <si>
    <t>勇気⑨</t>
  </si>
  <si>
    <t>根気①</t>
  </si>
  <si>
    <t>根気⑥</t>
  </si>
  <si>
    <t>根気②</t>
  </si>
  <si>
    <t>根気⑨</t>
  </si>
  <si>
    <t>勇気③</t>
  </si>
  <si>
    <t>勇気⑧</t>
  </si>
  <si>
    <t>強気①</t>
  </si>
  <si>
    <t>強気⑥</t>
  </si>
  <si>
    <t>強気②</t>
  </si>
  <si>
    <t>強気⑨</t>
  </si>
  <si>
    <t>強気③</t>
  </si>
  <si>
    <t>強気⑧</t>
  </si>
  <si>
    <t>強気⑩</t>
  </si>
  <si>
    <t>勇気④</t>
  </si>
  <si>
    <t>勇気⑦</t>
  </si>
  <si>
    <t>勇気⑤</t>
  </si>
  <si>
    <t>強気④</t>
  </si>
  <si>
    <t>強気⑤</t>
  </si>
  <si>
    <t>強気⑦</t>
  </si>
  <si>
    <t>根気③</t>
  </si>
  <si>
    <t>根気⑦</t>
  </si>
  <si>
    <t>根気④</t>
  </si>
  <si>
    <t>根気⑤</t>
  </si>
  <si>
    <t>根気⑧</t>
  </si>
  <si>
    <t>強気①敗者</t>
  </si>
  <si>
    <t>強気③敗者</t>
  </si>
  <si>
    <t>強気②敗者</t>
  </si>
  <si>
    <r>
      <t>以降</t>
    </r>
    <r>
      <rPr>
        <b/>
        <sz val="11"/>
        <rFont val="ＭＳ Ｐゴシック"/>
        <family val="3"/>
      </rPr>
      <t>強気</t>
    </r>
    <r>
      <rPr>
        <sz val="11"/>
        <rFont val="ＭＳ Ｐゴシック"/>
        <family val="3"/>
      </rPr>
      <t>コート</t>
    </r>
  </si>
  <si>
    <t>勇気①敗者</t>
  </si>
  <si>
    <t>勇気③敗者</t>
  </si>
  <si>
    <t>勇気②敗者</t>
  </si>
  <si>
    <t>根気①敗者</t>
  </si>
  <si>
    <r>
      <t>以降　</t>
    </r>
    <r>
      <rPr>
        <b/>
        <sz val="11"/>
        <rFont val="ＭＳ Ｐゴシック"/>
        <family val="3"/>
      </rPr>
      <t>勇気</t>
    </r>
    <r>
      <rPr>
        <sz val="11"/>
        <rFont val="ＭＳ Ｐゴシック"/>
        <family val="3"/>
      </rPr>
      <t>コート＆</t>
    </r>
    <r>
      <rPr>
        <b/>
        <sz val="11"/>
        <rFont val="ＭＳ Ｐゴシック"/>
        <family val="3"/>
      </rPr>
      <t>強気</t>
    </r>
    <r>
      <rPr>
        <sz val="11"/>
        <rFont val="ＭＳ Ｐゴシック"/>
        <family val="3"/>
      </rPr>
      <t>コート</t>
    </r>
  </si>
  <si>
    <t>チャレンジ</t>
  </si>
  <si>
    <t>勝</t>
  </si>
  <si>
    <t>-</t>
  </si>
  <si>
    <t>分</t>
  </si>
  <si>
    <t>-</t>
  </si>
  <si>
    <t>負</t>
  </si>
  <si>
    <t>-</t>
  </si>
  <si>
    <t>内</t>
  </si>
  <si>
    <t>-</t>
  </si>
  <si>
    <t>外</t>
  </si>
  <si>
    <r>
      <t xml:space="preserve">  　　</t>
    </r>
    <r>
      <rPr>
        <b/>
        <sz val="24"/>
        <rFont val="ＭＳ Ｐゴシック"/>
        <family val="3"/>
      </rPr>
      <t>A</t>
    </r>
    <r>
      <rPr>
        <b/>
        <sz val="20"/>
        <rFont val="ＭＳ Ｐゴシック"/>
        <family val="3"/>
      </rPr>
      <t>　</t>
    </r>
    <r>
      <rPr>
        <sz val="20"/>
        <rFont val="ＭＳ Ｐゴシック"/>
        <family val="3"/>
      </rPr>
      <t>勇気！コートスケジュール表</t>
    </r>
  </si>
  <si>
    <r>
      <t xml:space="preserve">  　　</t>
    </r>
    <r>
      <rPr>
        <b/>
        <sz val="24"/>
        <rFont val="ＭＳ Ｐゴシック"/>
        <family val="3"/>
      </rPr>
      <t>B</t>
    </r>
    <r>
      <rPr>
        <sz val="20"/>
        <rFont val="ＭＳ Ｐゴシック"/>
        <family val="3"/>
      </rPr>
      <t>　強気！コートスケジュール表</t>
    </r>
  </si>
  <si>
    <r>
      <t xml:space="preserve">  　　</t>
    </r>
    <r>
      <rPr>
        <b/>
        <sz val="24"/>
        <rFont val="ＭＳ Ｐゴシック"/>
        <family val="3"/>
      </rPr>
      <t>C</t>
    </r>
    <r>
      <rPr>
        <sz val="20"/>
        <rFont val="ＭＳ Ｐゴシック"/>
        <family val="3"/>
      </rPr>
      <t>　根気！コートスケジュール表</t>
    </r>
  </si>
  <si>
    <t>強気⑪</t>
  </si>
  <si>
    <t>鳥川ライジングファルコン</t>
  </si>
  <si>
    <t>月見レッドアーマーズ</t>
  </si>
  <si>
    <t>須賀川ブルーインパルス</t>
  </si>
  <si>
    <t>大衡ファイターズ</t>
  </si>
  <si>
    <t>松陵ヤンキース</t>
  </si>
  <si>
    <t>須賀川ゴジラキッズDBC</t>
  </si>
  <si>
    <t>栗生ファイターズ</t>
  </si>
  <si>
    <t>白二ビクトリー</t>
  </si>
  <si>
    <t>杉小キャイーンブラザーズ</t>
  </si>
  <si>
    <t>鹿島ドッジファイターズ</t>
  </si>
  <si>
    <t>荒町朝練ファイターズA</t>
  </si>
  <si>
    <t>荒町朝練ファイターズA</t>
  </si>
  <si>
    <t>鳥川ライジングファルコン</t>
  </si>
  <si>
    <t>館ジャングルー</t>
  </si>
  <si>
    <t>館ジャングルー</t>
  </si>
  <si>
    <t>台原レイカーズ</t>
  </si>
  <si>
    <t>台原レイカーズ</t>
  </si>
  <si>
    <t>永盛ミュートスキッズ</t>
  </si>
  <si>
    <t>永盛ミュートスキッズ</t>
  </si>
  <si>
    <t>Pchans</t>
  </si>
  <si>
    <t>Pchans</t>
  </si>
  <si>
    <t>月見レッドアーマーズ</t>
  </si>
  <si>
    <t>大衡ファイターズ</t>
  </si>
  <si>
    <t>松陵ヤンキース</t>
  </si>
  <si>
    <t>須賀川ブルーインパルス</t>
  </si>
  <si>
    <t>鹿島ドッジファイターズ</t>
  </si>
  <si>
    <t>原小ファイターズ</t>
  </si>
  <si>
    <t>原小ファイターズ</t>
  </si>
  <si>
    <t>東仙LSファイターズ</t>
  </si>
  <si>
    <t>東仙LSファイターズ</t>
  </si>
  <si>
    <t>須賀川ゴジラキッズDBC</t>
  </si>
  <si>
    <t>栗生ファイターズ</t>
  </si>
  <si>
    <t>Aoiトップガン</t>
  </si>
  <si>
    <t>Aoiトップガン</t>
  </si>
  <si>
    <t>杉小キャイーンブラザーズ</t>
  </si>
  <si>
    <t>ブルースターキング</t>
  </si>
  <si>
    <t>WANOドリームズ</t>
  </si>
  <si>
    <t>オフィシャルを背にしての左右で表示</t>
  </si>
  <si>
    <t>AJリーグ</t>
  </si>
  <si>
    <t>BJリーグ</t>
  </si>
  <si>
    <t>CJリーグ</t>
  </si>
  <si>
    <t>ブルースターキング騎士</t>
  </si>
  <si>
    <t>白二ビクトリーRUN</t>
  </si>
  <si>
    <t>白二ビクトリーRUN</t>
  </si>
  <si>
    <t>Aoiミラクルキッズ</t>
  </si>
  <si>
    <t>AKB　４９</t>
  </si>
  <si>
    <t>アルバルクキッズEX</t>
  </si>
  <si>
    <t>アルバルクキッズEX</t>
  </si>
  <si>
    <t>AKB　４７</t>
  </si>
  <si>
    <t>AKB　４７</t>
  </si>
  <si>
    <t>荒町朝練ファイターズB</t>
  </si>
  <si>
    <t>荒町朝練ファイターズB</t>
  </si>
  <si>
    <t>東仙LSミラクルキッズ</t>
  </si>
  <si>
    <t>東仙LSミラクルキッズ</t>
  </si>
  <si>
    <t>ブルースターキング騎士</t>
  </si>
  <si>
    <t>原小ファイターズJr</t>
  </si>
  <si>
    <t>原小ファイターズJr</t>
  </si>
  <si>
    <t>栗生ファイターズJr</t>
  </si>
  <si>
    <t>栗生ファイターズJr</t>
  </si>
  <si>
    <t>WANOドリームズJr</t>
  </si>
  <si>
    <t>WANOドリームズJr</t>
  </si>
  <si>
    <t>鳥川トレルンジャー</t>
  </si>
  <si>
    <t>鳥川トレルンジャー</t>
  </si>
  <si>
    <t>館スカイファイターズ</t>
  </si>
  <si>
    <t>館スカイファイターズ</t>
  </si>
  <si>
    <t>AKB　４９</t>
  </si>
  <si>
    <t>Aoiミラクルキッズ</t>
  </si>
  <si>
    <t>クールズWAVE</t>
  </si>
  <si>
    <t>クールズWAVE</t>
  </si>
  <si>
    <t>OP参加チーム一覧表</t>
  </si>
  <si>
    <t>Jr参加チーム一覧表</t>
  </si>
  <si>
    <t>予選９</t>
  </si>
  <si>
    <t>予選１０</t>
  </si>
  <si>
    <t>予選１１</t>
  </si>
  <si>
    <t>予選１２</t>
  </si>
  <si>
    <t>予選１３</t>
  </si>
  <si>
    <t>予選１４</t>
  </si>
  <si>
    <t>予選１５</t>
  </si>
  <si>
    <t>予選１６</t>
  </si>
  <si>
    <t>予選１７</t>
  </si>
  <si>
    <t>AJ</t>
  </si>
  <si>
    <t>BJ</t>
  </si>
  <si>
    <t>CJ</t>
  </si>
  <si>
    <t>根気①</t>
  </si>
  <si>
    <t>根気②</t>
  </si>
  <si>
    <t>根気③</t>
  </si>
  <si>
    <t>根気④</t>
  </si>
  <si>
    <t>根気⑤</t>
  </si>
  <si>
    <t>敗者</t>
  </si>
  <si>
    <t>チャレンジ決勝戦</t>
  </si>
  <si>
    <t>準決勝　　勇気⑨</t>
  </si>
  <si>
    <t>準決勝　　強気⑨</t>
  </si>
  <si>
    <t>勇気⑨敗者</t>
  </si>
  <si>
    <t>強気⑨敗者</t>
  </si>
  <si>
    <t>Pchans</t>
  </si>
  <si>
    <t>アルバルクキッズ</t>
  </si>
  <si>
    <t>ブルースターキング</t>
  </si>
  <si>
    <t>荒町朝練ファイターズA</t>
  </si>
  <si>
    <t>WANOドリームズ</t>
  </si>
  <si>
    <t>原小ファイターズ</t>
  </si>
  <si>
    <t>東仙LSファイターズ</t>
  </si>
  <si>
    <t>Aoiトップガン</t>
  </si>
  <si>
    <t>館ジャングルー</t>
  </si>
  <si>
    <t>台原レイカーズ</t>
  </si>
  <si>
    <t>永盛ミュートスキッズ</t>
  </si>
  <si>
    <t>Jr決勝リンク</t>
  </si>
  <si>
    <t>第５回アルバルクオータムカップ</t>
  </si>
  <si>
    <t>（　　×　　）</t>
  </si>
  <si>
    <t>準決勝</t>
  </si>
  <si>
    <t>準決勝</t>
  </si>
  <si>
    <t>決勝トーナメント復活！！</t>
  </si>
  <si>
    <t>AJ　１位</t>
  </si>
  <si>
    <t>BJ　１位</t>
  </si>
  <si>
    <t>CJ　１位</t>
  </si>
  <si>
    <t>１戦</t>
  </si>
  <si>
    <t>２戦</t>
  </si>
  <si>
    <t>３戦</t>
  </si>
  <si>
    <t>根気⑩</t>
  </si>
  <si>
    <t>ジュニア決勝巴戦</t>
  </si>
  <si>
    <t>須賀川ミニラキッズDBC</t>
  </si>
  <si>
    <t>須賀川ミニラキッズDBC</t>
  </si>
  <si>
    <t>須賀川ミニラキッズDBC</t>
  </si>
  <si>
    <t>J　1</t>
  </si>
  <si>
    <t>J　2</t>
  </si>
  <si>
    <t>J　3</t>
  </si>
  <si>
    <t>J　4</t>
  </si>
  <si>
    <t>J　5</t>
  </si>
  <si>
    <t>J　６</t>
  </si>
  <si>
    <t>J　7</t>
  </si>
  <si>
    <t>J　８</t>
  </si>
  <si>
    <t>J　９</t>
  </si>
  <si>
    <t>J　１０</t>
  </si>
  <si>
    <t>J　１１</t>
  </si>
  <si>
    <t>J　１２</t>
  </si>
  <si>
    <t>J　１３</t>
  </si>
  <si>
    <t>J　１４</t>
  </si>
  <si>
    <t>J　１５</t>
  </si>
  <si>
    <t>J　1</t>
  </si>
  <si>
    <t>J　2</t>
  </si>
  <si>
    <t>J　3</t>
  </si>
  <si>
    <t>J　4</t>
  </si>
  <si>
    <t>J　5</t>
  </si>
  <si>
    <t>J　6</t>
  </si>
  <si>
    <t>J　7</t>
  </si>
  <si>
    <t>J　8</t>
  </si>
  <si>
    <t>J　9</t>
  </si>
  <si>
    <t>J　10</t>
  </si>
  <si>
    <t>J　11</t>
  </si>
  <si>
    <t>J　12</t>
  </si>
  <si>
    <t>J　13</t>
  </si>
  <si>
    <t>J　14</t>
  </si>
  <si>
    <t>J　15</t>
  </si>
  <si>
    <t>J　6</t>
  </si>
  <si>
    <t>J　9</t>
  </si>
  <si>
    <t>J　8</t>
  </si>
  <si>
    <t>J　7</t>
  </si>
  <si>
    <t>J　10</t>
  </si>
  <si>
    <t>J　11</t>
  </si>
  <si>
    <t>J　14</t>
  </si>
  <si>
    <t>J　13</t>
  </si>
  <si>
    <t>J　12</t>
  </si>
  <si>
    <t>J　15</t>
  </si>
  <si>
    <t>1試合勝ち</t>
  </si>
  <si>
    <t>２試合勝ち</t>
  </si>
  <si>
    <t>勝ち計</t>
  </si>
  <si>
    <t>1試合引分</t>
  </si>
  <si>
    <t>2試合引分</t>
  </si>
  <si>
    <t>計</t>
  </si>
  <si>
    <t>1負け試合</t>
  </si>
  <si>
    <t>２負け試合</t>
  </si>
  <si>
    <t>3試合勝ち</t>
  </si>
  <si>
    <t>4試合勝ち</t>
  </si>
  <si>
    <t>3試合引分</t>
  </si>
  <si>
    <t>4試合引分</t>
  </si>
  <si>
    <t>3負け試合</t>
  </si>
  <si>
    <t>4負け試合</t>
  </si>
  <si>
    <t>J８</t>
  </si>
  <si>
    <t>Ｊ9</t>
  </si>
  <si>
    <t>Ｊ10</t>
  </si>
  <si>
    <t>J１３</t>
  </si>
  <si>
    <t>J１４</t>
  </si>
  <si>
    <t>J１５</t>
  </si>
  <si>
    <t>Pchans</t>
  </si>
  <si>
    <t>アルバルクキッズ</t>
  </si>
  <si>
    <t>荒町朝練ファイターズA</t>
  </si>
  <si>
    <t>館ジャングルー</t>
  </si>
  <si>
    <t>台原レイカーズ</t>
  </si>
  <si>
    <t>永盛ミュートスキッズ</t>
  </si>
  <si>
    <t>原小ファイターズ</t>
  </si>
  <si>
    <t>東仙LSファイターズ</t>
  </si>
  <si>
    <t>Aoiトップガン</t>
  </si>
  <si>
    <t>WANOドリームズ</t>
  </si>
  <si>
    <t>ブルースターキング</t>
  </si>
  <si>
    <t>鹿島ドッチファイターズ</t>
  </si>
  <si>
    <t>アルバルクｷｯｽﾞ</t>
  </si>
  <si>
    <t>館ジャングルー</t>
  </si>
  <si>
    <t>白二ビクトリー</t>
  </si>
  <si>
    <t>台原レイカーズ</t>
  </si>
  <si>
    <t>原小ファイターズ</t>
  </si>
  <si>
    <t>杉小キャイーンブラザーズ</t>
  </si>
  <si>
    <t>須賀川ゴジラキッズDBC</t>
  </si>
  <si>
    <t>ブルー</t>
  </si>
  <si>
    <t>永盛ミュートスキッズ</t>
  </si>
  <si>
    <t>Aoiトップガン</t>
  </si>
  <si>
    <t>○6</t>
  </si>
  <si>
    <t>6○</t>
  </si>
  <si>
    <t>2×</t>
  </si>
  <si>
    <t>7○</t>
  </si>
  <si>
    <t>3×</t>
  </si>
  <si>
    <t>0×</t>
  </si>
  <si>
    <t>5（6）</t>
  </si>
  <si>
    <t>５（4）</t>
  </si>
  <si>
    <t>杉小キャイーンブラザーズ</t>
  </si>
  <si>
    <t>須賀川ブルーインパルス</t>
  </si>
  <si>
    <t>10・９</t>
  </si>
  <si>
    <t>7・7</t>
  </si>
  <si>
    <t>（　６×９　）</t>
  </si>
  <si>
    <t>（　９×６　）</t>
  </si>
  <si>
    <t>（　７×８　）</t>
  </si>
  <si>
    <t>（　８　×　６　）</t>
  </si>
  <si>
    <t>（　５　×　８　）</t>
  </si>
  <si>
    <t>（　８　×　７　）</t>
  </si>
  <si>
    <t>（　10×７　）</t>
  </si>
  <si>
    <t>（　9×７　）</t>
  </si>
  <si>
    <t>（　６×３　）</t>
  </si>
  <si>
    <t>（　２×６　）</t>
  </si>
  <si>
    <t>（　０×７　）</t>
  </si>
  <si>
    <t>（　9×7　）</t>
  </si>
  <si>
    <t>（　8×7　）</t>
  </si>
  <si>
    <t>鳥川ﾗｲｼﾞﾝｸﾞファルコン</t>
  </si>
  <si>
    <t>ブルースターキング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</si>
</sst>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0.E+0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b/>
      <sz val="18"/>
      <name val="ＭＳ ゴシック"/>
      <family val="3"/>
    </font>
    <font>
      <b/>
      <sz val="20"/>
      <name val="ＭＳ Ｐゴシック"/>
      <family val="3"/>
    </font>
    <font>
      <b/>
      <sz val="24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0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5" xfId="0" applyFont="1" applyBorder="1" applyAlignment="1">
      <alignment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0" xfId="0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14" xfId="0" applyFont="1" applyBorder="1" applyAlignment="1">
      <alignment/>
    </xf>
    <xf numFmtId="0" fontId="16" fillId="0" borderId="26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20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34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20" fontId="0" fillId="33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33" xfId="0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0" fillId="0" borderId="13" xfId="0" applyBorder="1" applyAlignment="1">
      <alignment horizontal="right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4" xfId="0" applyBorder="1" applyAlignment="1">
      <alignment horizontal="righ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5" xfId="0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38" xfId="0" applyBorder="1" applyAlignment="1">
      <alignment horizontal="right"/>
    </xf>
    <xf numFmtId="0" fontId="1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0" borderId="35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18" fillId="0" borderId="35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/>
    </xf>
    <xf numFmtId="0" fontId="0" fillId="0" borderId="53" xfId="0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1" xfId="0" applyBorder="1" applyAlignment="1">
      <alignment shrinkToFit="1"/>
    </xf>
    <xf numFmtId="0" fontId="11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0" xfId="0" applyBorder="1" applyAlignment="1">
      <alignment horizontal="right"/>
    </xf>
    <xf numFmtId="0" fontId="0" fillId="0" borderId="6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7"/>
  <sheetViews>
    <sheetView zoomScalePageLayoutView="0" workbookViewId="0" topLeftCell="A55">
      <selection activeCell="AR6" sqref="AR6"/>
    </sheetView>
  </sheetViews>
  <sheetFormatPr defaultColWidth="9.00390625" defaultRowHeight="13.5"/>
  <cols>
    <col min="1" max="1" width="5.625" style="0" customWidth="1"/>
    <col min="2" max="2" width="25.00390625" style="0" customWidth="1"/>
    <col min="3" max="3" width="3.50390625" style="0" customWidth="1"/>
    <col min="4" max="4" width="2.25390625" style="0" customWidth="1"/>
    <col min="5" max="5" width="3.25390625" style="0" customWidth="1"/>
    <col min="6" max="6" width="3.125" style="0" customWidth="1"/>
    <col min="7" max="7" width="2.125" style="0" customWidth="1"/>
    <col min="8" max="8" width="3.25390625" style="0" customWidth="1"/>
    <col min="9" max="9" width="3.125" style="0" customWidth="1"/>
    <col min="10" max="10" width="2.125" style="0" customWidth="1"/>
    <col min="11" max="11" width="3.375" style="0" customWidth="1"/>
    <col min="12" max="24" width="2.625" style="0" customWidth="1"/>
    <col min="25" max="25" width="2.50390625" style="0" customWidth="1"/>
    <col min="26" max="32" width="2.125" style="0" customWidth="1"/>
    <col min="33" max="47" width="2.625" style="0" customWidth="1"/>
  </cols>
  <sheetData>
    <row r="1" spans="1:23" s="2" customFormat="1" ht="27" customHeight="1">
      <c r="A1" s="112" t="s">
        <v>4</v>
      </c>
      <c r="B1" s="113"/>
      <c r="C1" s="116">
        <f>+A2</f>
        <v>1</v>
      </c>
      <c r="D1" s="116"/>
      <c r="E1" s="117"/>
      <c r="F1" s="118">
        <f>+A4</f>
        <v>2</v>
      </c>
      <c r="G1" s="116"/>
      <c r="H1" s="117"/>
      <c r="I1" s="118">
        <f>+A6</f>
        <v>3</v>
      </c>
      <c r="J1" s="116"/>
      <c r="K1" s="117"/>
      <c r="L1" s="25" t="s">
        <v>114</v>
      </c>
      <c r="M1" s="26" t="s">
        <v>115</v>
      </c>
      <c r="N1" s="26" t="s">
        <v>116</v>
      </c>
      <c r="O1" s="26" t="s">
        <v>117</v>
      </c>
      <c r="P1" s="27" t="s">
        <v>118</v>
      </c>
      <c r="Q1" s="118" t="s">
        <v>1</v>
      </c>
      <c r="R1" s="117"/>
      <c r="S1" s="118" t="s">
        <v>2</v>
      </c>
      <c r="T1" s="116"/>
      <c r="U1" s="117"/>
      <c r="V1" s="118" t="s">
        <v>3</v>
      </c>
      <c r="W1" s="117"/>
    </row>
    <row r="2" spans="1:38" ht="18" customHeight="1">
      <c r="A2" s="111">
        <v>1</v>
      </c>
      <c r="B2" s="111" t="s">
        <v>0</v>
      </c>
      <c r="C2" s="119"/>
      <c r="D2" s="119"/>
      <c r="E2" s="120"/>
      <c r="F2" s="115" t="str">
        <f>IF(F3=""," ",IF(F3&gt;H3,"○",IF(F3&lt;H3,"×","△")))</f>
        <v>○</v>
      </c>
      <c r="G2" s="106"/>
      <c r="H2" s="108"/>
      <c r="I2" s="115" t="str">
        <f>IF(I3=""," ",IF(I3&gt;K3,"○",IF(I3&lt;K3,"×","△")))</f>
        <v>○</v>
      </c>
      <c r="J2" s="106"/>
      <c r="K2" s="108"/>
      <c r="L2" s="104">
        <f>AB3</f>
        <v>2</v>
      </c>
      <c r="M2" s="106" t="s">
        <v>119</v>
      </c>
      <c r="N2" s="106">
        <f>AF3</f>
        <v>0</v>
      </c>
      <c r="O2" s="106" t="s">
        <v>119</v>
      </c>
      <c r="P2" s="108">
        <f>AL3</f>
        <v>0</v>
      </c>
      <c r="Q2" s="104">
        <f>L2*2+N2*1</f>
        <v>4</v>
      </c>
      <c r="R2" s="108"/>
      <c r="S2" s="28" t="s">
        <v>120</v>
      </c>
      <c r="T2" s="106">
        <f>F3+I3</f>
        <v>18</v>
      </c>
      <c r="U2" s="108"/>
      <c r="V2" s="104">
        <v>1</v>
      </c>
      <c r="W2" s="108"/>
      <c r="Z2" t="s">
        <v>289</v>
      </c>
      <c r="AA2" t="s">
        <v>290</v>
      </c>
      <c r="AB2" t="s">
        <v>291</v>
      </c>
      <c r="AD2" t="s">
        <v>292</v>
      </c>
      <c r="AE2" t="s">
        <v>293</v>
      </c>
      <c r="AF2" t="s">
        <v>294</v>
      </c>
      <c r="AJ2" t="s">
        <v>295</v>
      </c>
      <c r="AK2" t="s">
        <v>296</v>
      </c>
      <c r="AL2" t="s">
        <v>294</v>
      </c>
    </row>
    <row r="3" spans="1:38" ht="18" customHeight="1">
      <c r="A3" s="111"/>
      <c r="B3" s="111"/>
      <c r="C3" s="119"/>
      <c r="D3" s="119"/>
      <c r="E3" s="120"/>
      <c r="F3" s="29">
        <v>9</v>
      </c>
      <c r="G3" s="29" t="s">
        <v>121</v>
      </c>
      <c r="H3" s="30">
        <v>3</v>
      </c>
      <c r="I3" s="29">
        <v>9</v>
      </c>
      <c r="J3" s="29" t="s">
        <v>121</v>
      </c>
      <c r="K3" s="30">
        <v>7</v>
      </c>
      <c r="L3" s="105"/>
      <c r="M3" s="107"/>
      <c r="N3" s="107"/>
      <c r="O3" s="107"/>
      <c r="P3" s="109"/>
      <c r="Q3" s="105"/>
      <c r="R3" s="109"/>
      <c r="S3" s="31" t="s">
        <v>122</v>
      </c>
      <c r="T3" s="107">
        <f>H3+K3</f>
        <v>10</v>
      </c>
      <c r="U3" s="109"/>
      <c r="V3" s="105"/>
      <c r="W3" s="109"/>
      <c r="Z3">
        <f>IF(F3&gt;H3,1,0)</f>
        <v>1</v>
      </c>
      <c r="AA3">
        <f>IF(I3&gt;K3,1,0)</f>
        <v>1</v>
      </c>
      <c r="AB3">
        <f>Z3+AA3</f>
        <v>2</v>
      </c>
      <c r="AD3">
        <f>IF(F3+H3&gt;0,IF(F3=H3,1,0),0)</f>
        <v>0</v>
      </c>
      <c r="AE3">
        <f>IF(I3+K3&gt;0,IF(I3=K3,1,0),0)</f>
        <v>0</v>
      </c>
      <c r="AF3">
        <f>AD3+AE3</f>
        <v>0</v>
      </c>
      <c r="AJ3">
        <f>IF(F3&lt;H3,1,0)</f>
        <v>0</v>
      </c>
      <c r="AK3">
        <f>IF(I3&lt;K3,1,0)</f>
        <v>0</v>
      </c>
      <c r="AL3">
        <f>AJ3+AK3</f>
        <v>0</v>
      </c>
    </row>
    <row r="4" spans="1:38" ht="18" customHeight="1">
      <c r="A4" s="111">
        <v>2</v>
      </c>
      <c r="B4" s="110" t="s">
        <v>138</v>
      </c>
      <c r="C4" s="115" t="str">
        <f>IF(C5+E5&gt;0,IF(C5=""," ",IF(C5&gt;E5,"○",IF(C5&lt;E5,"×","△"))),"　")</f>
        <v>×</v>
      </c>
      <c r="D4" s="106"/>
      <c r="E4" s="108"/>
      <c r="F4" s="119"/>
      <c r="G4" s="119"/>
      <c r="H4" s="120"/>
      <c r="I4" s="115" t="str">
        <f>IF(I5=""," ",IF(I5&gt;K5,"○",IF(I5&lt;K5,"×","△")))</f>
        <v>×</v>
      </c>
      <c r="J4" s="106"/>
      <c r="K4" s="108"/>
      <c r="L4" s="104">
        <f>AB5</f>
        <v>0</v>
      </c>
      <c r="M4" s="106" t="s">
        <v>119</v>
      </c>
      <c r="N4" s="106">
        <f>AF5</f>
        <v>0</v>
      </c>
      <c r="O4" s="106" t="s">
        <v>119</v>
      </c>
      <c r="P4" s="108">
        <f>AL5</f>
        <v>2</v>
      </c>
      <c r="Q4" s="104">
        <f>L4*2+N4*1</f>
        <v>0</v>
      </c>
      <c r="R4" s="108"/>
      <c r="S4" s="28" t="s">
        <v>120</v>
      </c>
      <c r="T4" s="106">
        <f>C5+I5</f>
        <v>5</v>
      </c>
      <c r="U4" s="108"/>
      <c r="V4" s="104">
        <v>3</v>
      </c>
      <c r="W4" s="108"/>
      <c r="Z4" t="s">
        <v>289</v>
      </c>
      <c r="AA4" t="s">
        <v>290</v>
      </c>
      <c r="AB4" t="s">
        <v>291</v>
      </c>
      <c r="AD4" t="s">
        <v>292</v>
      </c>
      <c r="AE4" t="s">
        <v>293</v>
      </c>
      <c r="AF4" t="s">
        <v>294</v>
      </c>
      <c r="AJ4" t="s">
        <v>295</v>
      </c>
      <c r="AK4" t="s">
        <v>296</v>
      </c>
      <c r="AL4" t="s">
        <v>294</v>
      </c>
    </row>
    <row r="5" spans="1:38" ht="18" customHeight="1">
      <c r="A5" s="111"/>
      <c r="B5" s="111"/>
      <c r="C5" s="29">
        <f>H3</f>
        <v>3</v>
      </c>
      <c r="D5" s="29" t="s">
        <v>121</v>
      </c>
      <c r="E5" s="30">
        <f>F3</f>
        <v>9</v>
      </c>
      <c r="F5" s="119"/>
      <c r="G5" s="119"/>
      <c r="H5" s="120"/>
      <c r="I5" s="29">
        <v>2</v>
      </c>
      <c r="J5" s="29" t="s">
        <v>121</v>
      </c>
      <c r="K5" s="30">
        <v>9</v>
      </c>
      <c r="L5" s="105"/>
      <c r="M5" s="107"/>
      <c r="N5" s="107"/>
      <c r="O5" s="107"/>
      <c r="P5" s="109"/>
      <c r="Q5" s="105"/>
      <c r="R5" s="109"/>
      <c r="S5" s="31" t="s">
        <v>122</v>
      </c>
      <c r="T5" s="107">
        <f>E5+K5</f>
        <v>18</v>
      </c>
      <c r="U5" s="109"/>
      <c r="V5" s="105"/>
      <c r="W5" s="109"/>
      <c r="Z5">
        <f>IF(C5&gt;E5,1,0)</f>
        <v>0</v>
      </c>
      <c r="AA5">
        <f>IF(I5&gt;K5,1,0)</f>
        <v>0</v>
      </c>
      <c r="AB5">
        <f>Z5+AA5</f>
        <v>0</v>
      </c>
      <c r="AD5">
        <f>IF(C5+E5&gt;0,IF(C5=E5,1,0),0)</f>
        <v>0</v>
      </c>
      <c r="AE5">
        <f>IF(I5+K5&gt;0,IF(I5=K5,1,0),0)</f>
        <v>0</v>
      </c>
      <c r="AF5">
        <f>AD5+AE5</f>
        <v>0</v>
      </c>
      <c r="AJ5">
        <f>IF(C5&lt;E5,1,0)</f>
        <v>1</v>
      </c>
      <c r="AK5">
        <f>IF(I5&lt;K5,1,0)</f>
        <v>1</v>
      </c>
      <c r="AL5">
        <f>AJ5+AK5</f>
        <v>2</v>
      </c>
    </row>
    <row r="6" spans="1:38" ht="18" customHeight="1">
      <c r="A6" s="111">
        <v>3</v>
      </c>
      <c r="B6" s="110" t="s">
        <v>139</v>
      </c>
      <c r="C6" s="115" t="str">
        <f>IF(C7+E7&gt;0,IF(C7=""," ",IF(C7&gt;E7,"○",IF(C7&lt;E7,"×","△"))),"　")</f>
        <v>×</v>
      </c>
      <c r="D6" s="106"/>
      <c r="E6" s="108"/>
      <c r="F6" s="115" t="str">
        <f>IF(F7+H7&gt;0,IF(F7=""," ",IF(F7&gt;H7,"○",IF(F7&lt;H7,"×","△"))),"　")</f>
        <v>○</v>
      </c>
      <c r="G6" s="106"/>
      <c r="H6" s="108"/>
      <c r="I6" s="119"/>
      <c r="J6" s="119"/>
      <c r="K6" s="120"/>
      <c r="L6" s="104">
        <f>AB7</f>
        <v>1</v>
      </c>
      <c r="M6" s="106" t="s">
        <v>119</v>
      </c>
      <c r="N6" s="106">
        <f>AF7</f>
        <v>0</v>
      </c>
      <c r="O6" s="106" t="s">
        <v>119</v>
      </c>
      <c r="P6" s="108">
        <f>AL7</f>
        <v>1</v>
      </c>
      <c r="Q6" s="104">
        <f>L6*2+N6*1</f>
        <v>2</v>
      </c>
      <c r="R6" s="108"/>
      <c r="S6" s="28" t="s">
        <v>120</v>
      </c>
      <c r="T6" s="106">
        <f>C7+F7</f>
        <v>16</v>
      </c>
      <c r="U6" s="108"/>
      <c r="V6" s="104">
        <v>2</v>
      </c>
      <c r="W6" s="108"/>
      <c r="Z6" t="s">
        <v>289</v>
      </c>
      <c r="AA6" t="s">
        <v>290</v>
      </c>
      <c r="AB6" t="s">
        <v>291</v>
      </c>
      <c r="AD6" t="s">
        <v>292</v>
      </c>
      <c r="AE6" t="s">
        <v>293</v>
      </c>
      <c r="AF6" t="s">
        <v>294</v>
      </c>
      <c r="AJ6" t="s">
        <v>295</v>
      </c>
      <c r="AK6" t="s">
        <v>296</v>
      </c>
      <c r="AL6" t="s">
        <v>294</v>
      </c>
    </row>
    <row r="7" spans="1:38" ht="18" customHeight="1">
      <c r="A7" s="111"/>
      <c r="B7" s="111"/>
      <c r="C7" s="29">
        <f>K3</f>
        <v>7</v>
      </c>
      <c r="D7" s="29" t="s">
        <v>121</v>
      </c>
      <c r="E7" s="30">
        <f>I3</f>
        <v>9</v>
      </c>
      <c r="F7" s="29">
        <f>K5</f>
        <v>9</v>
      </c>
      <c r="G7" s="29" t="s">
        <v>121</v>
      </c>
      <c r="H7" s="30">
        <f>I5</f>
        <v>2</v>
      </c>
      <c r="I7" s="119"/>
      <c r="J7" s="119"/>
      <c r="K7" s="120"/>
      <c r="L7" s="105"/>
      <c r="M7" s="107"/>
      <c r="N7" s="107"/>
      <c r="O7" s="107"/>
      <c r="P7" s="109"/>
      <c r="Q7" s="105"/>
      <c r="R7" s="109"/>
      <c r="S7" s="31" t="s">
        <v>122</v>
      </c>
      <c r="T7" s="107">
        <f>E7+H7</f>
        <v>11</v>
      </c>
      <c r="U7" s="109"/>
      <c r="V7" s="105"/>
      <c r="W7" s="109"/>
      <c r="Z7">
        <f>IF(C7&gt;E7,1,0)</f>
        <v>0</v>
      </c>
      <c r="AA7">
        <f>IF(F7&gt;H7,1,0)</f>
        <v>1</v>
      </c>
      <c r="AB7">
        <f>Z7+AA7</f>
        <v>1</v>
      </c>
      <c r="AD7">
        <f>IF(C7+E7&gt;0,IF(C7=E7,1,0),0)</f>
        <v>0</v>
      </c>
      <c r="AE7">
        <f>IF(F7+H7&gt;0,IF(F7=H7,1,0),0)</f>
        <v>0</v>
      </c>
      <c r="AF7">
        <f>AD7+AE7</f>
        <v>0</v>
      </c>
      <c r="AJ7">
        <f>IF(C7&lt;E7,1,0)</f>
        <v>1</v>
      </c>
      <c r="AK7">
        <f>IF(F7&lt;H7,1,0)</f>
        <v>0</v>
      </c>
      <c r="AL7">
        <f>AJ7+AK7</f>
        <v>1</v>
      </c>
    </row>
    <row r="8" spans="1:9" ht="13.5">
      <c r="A8" s="5"/>
      <c r="B8" s="5"/>
      <c r="C8" s="5"/>
      <c r="D8" s="5"/>
      <c r="E8" s="5"/>
      <c r="F8" s="6"/>
      <c r="G8" s="7"/>
      <c r="H8" s="8"/>
      <c r="I8" s="7"/>
    </row>
    <row r="9" spans="1:9" ht="13.5">
      <c r="A9" s="5"/>
      <c r="C9" s="5"/>
      <c r="D9" s="5"/>
      <c r="E9" s="5"/>
      <c r="F9" s="6"/>
      <c r="G9" s="7"/>
      <c r="H9" s="8"/>
      <c r="I9" s="7"/>
    </row>
    <row r="11" spans="1:23" ht="24">
      <c r="A11" s="112" t="s">
        <v>5</v>
      </c>
      <c r="B11" s="113"/>
      <c r="C11" s="116">
        <f>+A12</f>
        <v>4</v>
      </c>
      <c r="D11" s="116"/>
      <c r="E11" s="117"/>
      <c r="F11" s="118">
        <f>+A14</f>
        <v>5</v>
      </c>
      <c r="G11" s="116"/>
      <c r="H11" s="117"/>
      <c r="I11" s="118">
        <f>+A16</f>
        <v>6</v>
      </c>
      <c r="J11" s="116"/>
      <c r="K11" s="117"/>
      <c r="L11" s="25" t="s">
        <v>114</v>
      </c>
      <c r="M11" s="26" t="s">
        <v>115</v>
      </c>
      <c r="N11" s="26" t="s">
        <v>116</v>
      </c>
      <c r="O11" s="26" t="s">
        <v>117</v>
      </c>
      <c r="P11" s="27" t="s">
        <v>118</v>
      </c>
      <c r="Q11" s="118" t="s">
        <v>1</v>
      </c>
      <c r="R11" s="117"/>
      <c r="S11" s="118" t="s">
        <v>2</v>
      </c>
      <c r="T11" s="116"/>
      <c r="U11" s="117"/>
      <c r="V11" s="118" t="s">
        <v>3</v>
      </c>
      <c r="W11" s="117"/>
    </row>
    <row r="12" spans="1:38" ht="18" customHeight="1">
      <c r="A12" s="111">
        <v>4</v>
      </c>
      <c r="B12" s="110" t="s">
        <v>141</v>
      </c>
      <c r="C12" s="119"/>
      <c r="D12" s="119"/>
      <c r="E12" s="120"/>
      <c r="F12" s="115" t="str">
        <f>IF(F13=""," ",IF(F13&gt;H13,"○",IF(F13&lt;H13,"×","△")))</f>
        <v>○</v>
      </c>
      <c r="G12" s="106"/>
      <c r="H12" s="108"/>
      <c r="I12" s="115" t="str">
        <f>IF(I13=""," ",IF(I13&gt;K13,"○",IF(I13&lt;K13,"×","△")))</f>
        <v>△</v>
      </c>
      <c r="J12" s="106"/>
      <c r="K12" s="108"/>
      <c r="L12" s="104">
        <f>AB13</f>
        <v>1</v>
      </c>
      <c r="M12" s="106" t="s">
        <v>119</v>
      </c>
      <c r="N12" s="106">
        <f>AF13</f>
        <v>1</v>
      </c>
      <c r="O12" s="106" t="s">
        <v>119</v>
      </c>
      <c r="P12" s="108">
        <f>AL13</f>
        <v>0</v>
      </c>
      <c r="Q12" s="104">
        <f>L12*2+N12*1</f>
        <v>3</v>
      </c>
      <c r="R12" s="108"/>
      <c r="S12" s="28" t="s">
        <v>120</v>
      </c>
      <c r="T12" s="106">
        <f>F13+I13</f>
        <v>17</v>
      </c>
      <c r="U12" s="108"/>
      <c r="V12" s="104">
        <v>1</v>
      </c>
      <c r="W12" s="108"/>
      <c r="Z12" t="s">
        <v>289</v>
      </c>
      <c r="AA12" t="s">
        <v>290</v>
      </c>
      <c r="AB12" t="s">
        <v>291</v>
      </c>
      <c r="AD12" t="s">
        <v>292</v>
      </c>
      <c r="AE12" t="s">
        <v>293</v>
      </c>
      <c r="AF12" t="s">
        <v>294</v>
      </c>
      <c r="AJ12" t="s">
        <v>295</v>
      </c>
      <c r="AK12" t="s">
        <v>296</v>
      </c>
      <c r="AL12" t="s">
        <v>294</v>
      </c>
    </row>
    <row r="13" spans="1:38" ht="18" customHeight="1">
      <c r="A13" s="111"/>
      <c r="B13" s="111"/>
      <c r="C13" s="119"/>
      <c r="D13" s="119"/>
      <c r="E13" s="120"/>
      <c r="F13" s="29">
        <v>10</v>
      </c>
      <c r="G13" s="29" t="s">
        <v>115</v>
      </c>
      <c r="H13" s="30">
        <v>3</v>
      </c>
      <c r="I13" s="29">
        <v>7</v>
      </c>
      <c r="J13" s="29" t="s">
        <v>115</v>
      </c>
      <c r="K13" s="30">
        <v>7</v>
      </c>
      <c r="L13" s="105"/>
      <c r="M13" s="107"/>
      <c r="N13" s="107"/>
      <c r="O13" s="107"/>
      <c r="P13" s="109"/>
      <c r="Q13" s="105"/>
      <c r="R13" s="109"/>
      <c r="S13" s="31" t="s">
        <v>122</v>
      </c>
      <c r="T13" s="107">
        <f>H13+K13</f>
        <v>10</v>
      </c>
      <c r="U13" s="109"/>
      <c r="V13" s="105"/>
      <c r="W13" s="109"/>
      <c r="Z13">
        <f>IF(F13&gt;H13,1,0)</f>
        <v>1</v>
      </c>
      <c r="AA13">
        <f>IF(I13&gt;K13,1,0)</f>
        <v>0</v>
      </c>
      <c r="AB13">
        <f>Z13+AA13</f>
        <v>1</v>
      </c>
      <c r="AD13">
        <f>IF(F13+H13&gt;0,IF(F13=H13,1,0),0)</f>
        <v>0</v>
      </c>
      <c r="AE13">
        <f>IF(I13+K13&gt;0,IF(I13=K13,1,0),0)</f>
        <v>1</v>
      </c>
      <c r="AF13">
        <f>AD13+AE13</f>
        <v>1</v>
      </c>
      <c r="AJ13">
        <f>IF(F13&lt;H13,1,0)</f>
        <v>0</v>
      </c>
      <c r="AK13">
        <f>IF(I13&lt;K13,1,0)</f>
        <v>0</v>
      </c>
      <c r="AL13">
        <f>AJ13+AK13</f>
        <v>0</v>
      </c>
    </row>
    <row r="14" spans="1:38" ht="18" customHeight="1">
      <c r="A14" s="111">
        <v>5</v>
      </c>
      <c r="B14" s="110" t="s">
        <v>143</v>
      </c>
      <c r="C14" s="115" t="str">
        <f>IF(C15+E15&gt;0,IF(C15=""," ",IF(C15&gt;E15,"○",IF(C15&lt;E15,"×","△"))),"　")</f>
        <v>×</v>
      </c>
      <c r="D14" s="106"/>
      <c r="E14" s="108"/>
      <c r="F14" s="119"/>
      <c r="G14" s="119"/>
      <c r="H14" s="120"/>
      <c r="I14" s="115" t="str">
        <f>IF(I15=""," ",IF(I15&gt;K15,"○",IF(I15&lt;K15,"×","△")))</f>
        <v>○</v>
      </c>
      <c r="J14" s="106"/>
      <c r="K14" s="108"/>
      <c r="L14" s="104">
        <f>AB15</f>
        <v>1</v>
      </c>
      <c r="M14" s="106" t="s">
        <v>119</v>
      </c>
      <c r="N14" s="106">
        <f>AF15</f>
        <v>0</v>
      </c>
      <c r="O14" s="106" t="s">
        <v>119</v>
      </c>
      <c r="P14" s="108">
        <f>AL15</f>
        <v>1</v>
      </c>
      <c r="Q14" s="104">
        <f>L14*2+N14*1</f>
        <v>2</v>
      </c>
      <c r="R14" s="108"/>
      <c r="S14" s="28" t="s">
        <v>120</v>
      </c>
      <c r="T14" s="106">
        <f>C15+I15</f>
        <v>11</v>
      </c>
      <c r="U14" s="108"/>
      <c r="V14" s="104">
        <v>2</v>
      </c>
      <c r="W14" s="108"/>
      <c r="Z14" t="s">
        <v>289</v>
      </c>
      <c r="AA14" t="s">
        <v>290</v>
      </c>
      <c r="AB14" t="s">
        <v>291</v>
      </c>
      <c r="AD14" t="s">
        <v>292</v>
      </c>
      <c r="AE14" t="s">
        <v>293</v>
      </c>
      <c r="AF14" t="s">
        <v>294</v>
      </c>
      <c r="AJ14" t="s">
        <v>295</v>
      </c>
      <c r="AK14" t="s">
        <v>296</v>
      </c>
      <c r="AL14" t="s">
        <v>294</v>
      </c>
    </row>
    <row r="15" spans="1:38" ht="18" customHeight="1">
      <c r="A15" s="111"/>
      <c r="B15" s="111"/>
      <c r="C15" s="29">
        <f>H13</f>
        <v>3</v>
      </c>
      <c r="D15" s="29" t="s">
        <v>115</v>
      </c>
      <c r="E15" s="30">
        <f>F13</f>
        <v>10</v>
      </c>
      <c r="F15" s="119"/>
      <c r="G15" s="119"/>
      <c r="H15" s="120"/>
      <c r="I15" s="29">
        <v>8</v>
      </c>
      <c r="J15" s="29" t="s">
        <v>115</v>
      </c>
      <c r="K15" s="30">
        <v>5</v>
      </c>
      <c r="L15" s="105"/>
      <c r="M15" s="107"/>
      <c r="N15" s="107"/>
      <c r="O15" s="107"/>
      <c r="P15" s="109"/>
      <c r="Q15" s="105"/>
      <c r="R15" s="109"/>
      <c r="S15" s="31" t="s">
        <v>122</v>
      </c>
      <c r="T15" s="107">
        <f>E15+K15</f>
        <v>15</v>
      </c>
      <c r="U15" s="109"/>
      <c r="V15" s="105"/>
      <c r="W15" s="109"/>
      <c r="Z15">
        <f>IF(C15&gt;E15,1,0)</f>
        <v>0</v>
      </c>
      <c r="AA15">
        <f>IF(I15&gt;K15,1,0)</f>
        <v>1</v>
      </c>
      <c r="AB15">
        <f>Z15+AA15</f>
        <v>1</v>
      </c>
      <c r="AD15">
        <f>IF(C15+E15&gt;0,IF(C15=E15,1,0),0)</f>
        <v>0</v>
      </c>
      <c r="AE15">
        <f>IF(I15+K15&gt;0,IF(I15=K15,1,0),0)</f>
        <v>0</v>
      </c>
      <c r="AF15">
        <f>AD15+AE15</f>
        <v>0</v>
      </c>
      <c r="AJ15">
        <f>IF(C15&lt;E15,1,0)</f>
        <v>1</v>
      </c>
      <c r="AK15">
        <f>IF(I15&lt;K15,1,0)</f>
        <v>0</v>
      </c>
      <c r="AL15">
        <f>AJ15+AK15</f>
        <v>1</v>
      </c>
    </row>
    <row r="16" spans="1:38" ht="18" customHeight="1">
      <c r="A16" s="111">
        <v>6</v>
      </c>
      <c r="B16" s="110" t="s">
        <v>145</v>
      </c>
      <c r="C16" s="115" t="str">
        <f>IF(C17+E17&gt;0,IF(C17=""," ",IF(C17&gt;E17,"○",IF(C17&lt;E17,"×","△"))),"　")</f>
        <v>△</v>
      </c>
      <c r="D16" s="106"/>
      <c r="E16" s="108"/>
      <c r="F16" s="115" t="str">
        <f>IF(F17+H17&gt;0,IF(F17=""," ",IF(F17&gt;H17,"○",IF(F17&lt;H17,"×","△"))),"　")</f>
        <v>×</v>
      </c>
      <c r="G16" s="106"/>
      <c r="H16" s="108"/>
      <c r="I16" s="119"/>
      <c r="J16" s="119"/>
      <c r="K16" s="120"/>
      <c r="L16" s="104">
        <f>AB17</f>
        <v>0</v>
      </c>
      <c r="M16" s="106" t="s">
        <v>119</v>
      </c>
      <c r="N16" s="106">
        <f>AF17</f>
        <v>1</v>
      </c>
      <c r="O16" s="106" t="s">
        <v>119</v>
      </c>
      <c r="P16" s="108">
        <f>AL17</f>
        <v>1</v>
      </c>
      <c r="Q16" s="104">
        <f>L16*2+N16*1</f>
        <v>1</v>
      </c>
      <c r="R16" s="108"/>
      <c r="S16" s="28" t="s">
        <v>120</v>
      </c>
      <c r="T16" s="106">
        <f>C17+F17</f>
        <v>12</v>
      </c>
      <c r="U16" s="108"/>
      <c r="V16" s="104">
        <v>3</v>
      </c>
      <c r="W16" s="108"/>
      <c r="Z16" t="s">
        <v>289</v>
      </c>
      <c r="AA16" t="s">
        <v>290</v>
      </c>
      <c r="AB16" t="s">
        <v>291</v>
      </c>
      <c r="AD16" t="s">
        <v>292</v>
      </c>
      <c r="AE16" t="s">
        <v>293</v>
      </c>
      <c r="AF16" t="s">
        <v>294</v>
      </c>
      <c r="AJ16" t="s">
        <v>295</v>
      </c>
      <c r="AK16" t="s">
        <v>296</v>
      </c>
      <c r="AL16" t="s">
        <v>294</v>
      </c>
    </row>
    <row r="17" spans="1:38" ht="18" customHeight="1">
      <c r="A17" s="111"/>
      <c r="B17" s="111"/>
      <c r="C17" s="29">
        <f>K13</f>
        <v>7</v>
      </c>
      <c r="D17" s="29" t="s">
        <v>115</v>
      </c>
      <c r="E17" s="30">
        <f>I13</f>
        <v>7</v>
      </c>
      <c r="F17" s="29">
        <f>K15</f>
        <v>5</v>
      </c>
      <c r="G17" s="29" t="s">
        <v>115</v>
      </c>
      <c r="H17" s="30">
        <f>I15</f>
        <v>8</v>
      </c>
      <c r="I17" s="119"/>
      <c r="J17" s="119"/>
      <c r="K17" s="120"/>
      <c r="L17" s="105"/>
      <c r="M17" s="107"/>
      <c r="N17" s="107"/>
      <c r="O17" s="107"/>
      <c r="P17" s="109"/>
      <c r="Q17" s="105"/>
      <c r="R17" s="109"/>
      <c r="S17" s="31" t="s">
        <v>122</v>
      </c>
      <c r="T17" s="107">
        <f>E17+H17</f>
        <v>15</v>
      </c>
      <c r="U17" s="109"/>
      <c r="V17" s="105"/>
      <c r="W17" s="109"/>
      <c r="Z17">
        <f>IF(C17&gt;E17,1,0)</f>
        <v>0</v>
      </c>
      <c r="AA17">
        <f>IF(F17&gt;H17,1,0)</f>
        <v>0</v>
      </c>
      <c r="AB17">
        <f>Z17+AA17</f>
        <v>0</v>
      </c>
      <c r="AD17">
        <f>IF(C17+E17&gt;0,IF(C17=E17,1,0),0)</f>
        <v>1</v>
      </c>
      <c r="AE17">
        <f>IF(F17+H17&gt;0,IF(F17=H17,1,0),0)</f>
        <v>0</v>
      </c>
      <c r="AF17">
        <f>AD17+AE17</f>
        <v>1</v>
      </c>
      <c r="AJ17">
        <f>IF(C17&lt;E17,1,0)</f>
        <v>0</v>
      </c>
      <c r="AK17">
        <f>IF(F17&lt;H17,1,0)</f>
        <v>1</v>
      </c>
      <c r="AL17">
        <f>AJ17+AK17</f>
        <v>1</v>
      </c>
    </row>
    <row r="18" spans="1:9" ht="13.5">
      <c r="A18" s="5"/>
      <c r="B18" s="5"/>
      <c r="C18" s="5"/>
      <c r="D18" s="5"/>
      <c r="E18" s="5"/>
      <c r="F18" s="6"/>
      <c r="G18" s="7"/>
      <c r="H18" s="8"/>
      <c r="I18" s="7"/>
    </row>
    <row r="19" spans="1:9" ht="13.5">
      <c r="A19" s="5"/>
      <c r="B19" s="5"/>
      <c r="C19" s="5"/>
      <c r="D19" s="5"/>
      <c r="E19" s="5"/>
      <c r="F19" s="6"/>
      <c r="G19" s="7"/>
      <c r="H19" s="8"/>
      <c r="I19" s="7"/>
    </row>
    <row r="21" spans="1:23" ht="24">
      <c r="A21" s="112" t="s">
        <v>6</v>
      </c>
      <c r="B21" s="113"/>
      <c r="C21" s="116">
        <f>+A22</f>
        <v>7</v>
      </c>
      <c r="D21" s="116"/>
      <c r="E21" s="117"/>
      <c r="F21" s="118">
        <f>+A24</f>
        <v>8</v>
      </c>
      <c r="G21" s="116"/>
      <c r="H21" s="117"/>
      <c r="I21" s="118">
        <f>+A26</f>
        <v>9</v>
      </c>
      <c r="J21" s="116"/>
      <c r="K21" s="117"/>
      <c r="L21" s="25" t="s">
        <v>114</v>
      </c>
      <c r="M21" s="26" t="s">
        <v>115</v>
      </c>
      <c r="N21" s="26" t="s">
        <v>116</v>
      </c>
      <c r="O21" s="26" t="s">
        <v>117</v>
      </c>
      <c r="P21" s="27" t="s">
        <v>118</v>
      </c>
      <c r="Q21" s="118" t="s">
        <v>1</v>
      </c>
      <c r="R21" s="117"/>
      <c r="S21" s="118" t="s">
        <v>2</v>
      </c>
      <c r="T21" s="116"/>
      <c r="U21" s="117"/>
      <c r="V21" s="118" t="s">
        <v>3</v>
      </c>
      <c r="W21" s="117"/>
    </row>
    <row r="22" spans="1:38" ht="18" customHeight="1">
      <c r="A22" s="111">
        <v>7</v>
      </c>
      <c r="B22" s="110" t="s">
        <v>147</v>
      </c>
      <c r="C22" s="119"/>
      <c r="D22" s="119"/>
      <c r="E22" s="120"/>
      <c r="F22" s="115" t="str">
        <f>IF(F23=""," ",IF(F23&gt;H23,"○",IF(F23&lt;H23,"×","△")))</f>
        <v>○</v>
      </c>
      <c r="G22" s="106"/>
      <c r="H22" s="108"/>
      <c r="I22" s="115" t="str">
        <f>IF(I23=""," ",IF(I23&gt;K23,"○",IF(I23&lt;K23,"×","△")))</f>
        <v>○</v>
      </c>
      <c r="J22" s="106"/>
      <c r="K22" s="108"/>
      <c r="L22" s="104">
        <f>AB23</f>
        <v>2</v>
      </c>
      <c r="M22" s="106" t="s">
        <v>119</v>
      </c>
      <c r="N22" s="106">
        <f>AF23</f>
        <v>0</v>
      </c>
      <c r="O22" s="106" t="s">
        <v>119</v>
      </c>
      <c r="P22" s="108">
        <f>AL23</f>
        <v>0</v>
      </c>
      <c r="Q22" s="104">
        <f>L22*2+N22*1</f>
        <v>4</v>
      </c>
      <c r="R22" s="108"/>
      <c r="S22" s="28" t="s">
        <v>120</v>
      </c>
      <c r="T22" s="106">
        <f>F23+I23</f>
        <v>20</v>
      </c>
      <c r="U22" s="108"/>
      <c r="V22" s="104">
        <v>1</v>
      </c>
      <c r="W22" s="108"/>
      <c r="Z22" t="s">
        <v>289</v>
      </c>
      <c r="AA22" t="s">
        <v>290</v>
      </c>
      <c r="AB22" t="s">
        <v>291</v>
      </c>
      <c r="AD22" t="s">
        <v>292</v>
      </c>
      <c r="AE22" t="s">
        <v>293</v>
      </c>
      <c r="AF22" t="s">
        <v>294</v>
      </c>
      <c r="AJ22" t="s">
        <v>295</v>
      </c>
      <c r="AK22" t="s">
        <v>296</v>
      </c>
      <c r="AL22" t="s">
        <v>294</v>
      </c>
    </row>
    <row r="23" spans="1:38" ht="18" customHeight="1">
      <c r="A23" s="111"/>
      <c r="B23" s="111"/>
      <c r="C23" s="119"/>
      <c r="D23" s="119"/>
      <c r="E23" s="120"/>
      <c r="F23" s="29">
        <v>10</v>
      </c>
      <c r="G23" s="29" t="s">
        <v>115</v>
      </c>
      <c r="H23" s="30">
        <v>2</v>
      </c>
      <c r="I23" s="29">
        <v>10</v>
      </c>
      <c r="J23" s="29" t="s">
        <v>115</v>
      </c>
      <c r="K23" s="30">
        <v>3</v>
      </c>
      <c r="L23" s="105"/>
      <c r="M23" s="107"/>
      <c r="N23" s="107"/>
      <c r="O23" s="107"/>
      <c r="P23" s="109"/>
      <c r="Q23" s="105"/>
      <c r="R23" s="109"/>
      <c r="S23" s="31" t="s">
        <v>122</v>
      </c>
      <c r="T23" s="107">
        <f>H23+K23</f>
        <v>5</v>
      </c>
      <c r="U23" s="109"/>
      <c r="V23" s="105"/>
      <c r="W23" s="109"/>
      <c r="Z23">
        <f>IF(F23&gt;H23,1,0)</f>
        <v>1</v>
      </c>
      <c r="AA23">
        <f>IF(I23&gt;K23,1,0)</f>
        <v>1</v>
      </c>
      <c r="AB23">
        <f>Z23+AA23</f>
        <v>2</v>
      </c>
      <c r="AD23">
        <f>IF(F23+H23&gt;0,IF(F23=H23,1,0),0)</f>
        <v>0</v>
      </c>
      <c r="AE23">
        <f>IF(I23+K23&gt;0,IF(I23=K23,1,0),0)</f>
        <v>0</v>
      </c>
      <c r="AF23">
        <f>AD23+AE23</f>
        <v>0</v>
      </c>
      <c r="AJ23">
        <f>IF(F23&lt;H23,1,0)</f>
        <v>0</v>
      </c>
      <c r="AK23">
        <f>IF(I23&lt;K23,1,0)</f>
        <v>0</v>
      </c>
      <c r="AL23">
        <f>AJ23+AK23</f>
        <v>0</v>
      </c>
    </row>
    <row r="24" spans="1:38" ht="18" customHeight="1">
      <c r="A24" s="111">
        <v>8</v>
      </c>
      <c r="B24" s="114" t="s">
        <v>148</v>
      </c>
      <c r="C24" s="115" t="str">
        <f>IF(C25+E25&gt;0,IF(C25=""," ",IF(C25&gt;E25,"○",IF(C25&lt;E25,"×","△"))),"　")</f>
        <v>×</v>
      </c>
      <c r="D24" s="106"/>
      <c r="E24" s="108"/>
      <c r="F24" s="119"/>
      <c r="G24" s="119"/>
      <c r="H24" s="120"/>
      <c r="I24" s="115" t="str">
        <f>IF(I25=""," ",IF(I25&gt;K25,"○",IF(I25&lt;K25,"×","△")))</f>
        <v>×</v>
      </c>
      <c r="J24" s="106"/>
      <c r="K24" s="108"/>
      <c r="L24" s="104">
        <f>AB25</f>
        <v>0</v>
      </c>
      <c r="M24" s="106" t="s">
        <v>119</v>
      </c>
      <c r="N24" s="106">
        <f>AF25</f>
        <v>0</v>
      </c>
      <c r="O24" s="106" t="s">
        <v>119</v>
      </c>
      <c r="P24" s="108">
        <f>AL25</f>
        <v>2</v>
      </c>
      <c r="Q24" s="104">
        <f>L24*2+N24*1</f>
        <v>0</v>
      </c>
      <c r="R24" s="108"/>
      <c r="S24" s="28" t="s">
        <v>120</v>
      </c>
      <c r="T24" s="106">
        <f>C25+I25</f>
        <v>7</v>
      </c>
      <c r="U24" s="108"/>
      <c r="V24" s="104">
        <v>3</v>
      </c>
      <c r="W24" s="108"/>
      <c r="Z24" t="s">
        <v>289</v>
      </c>
      <c r="AA24" t="s">
        <v>290</v>
      </c>
      <c r="AB24" t="s">
        <v>291</v>
      </c>
      <c r="AD24" t="s">
        <v>292</v>
      </c>
      <c r="AE24" t="s">
        <v>293</v>
      </c>
      <c r="AF24" t="s">
        <v>294</v>
      </c>
      <c r="AJ24" t="s">
        <v>295</v>
      </c>
      <c r="AK24" t="s">
        <v>296</v>
      </c>
      <c r="AL24" t="s">
        <v>294</v>
      </c>
    </row>
    <row r="25" spans="1:38" ht="18" customHeight="1">
      <c r="A25" s="111"/>
      <c r="B25" s="114"/>
      <c r="C25" s="29">
        <f>H23</f>
        <v>2</v>
      </c>
      <c r="D25" s="29" t="s">
        <v>115</v>
      </c>
      <c r="E25" s="30">
        <f>F23</f>
        <v>10</v>
      </c>
      <c r="F25" s="119"/>
      <c r="G25" s="119"/>
      <c r="H25" s="120"/>
      <c r="I25" s="29">
        <v>5</v>
      </c>
      <c r="J25" s="29" t="s">
        <v>115</v>
      </c>
      <c r="K25" s="30">
        <v>11</v>
      </c>
      <c r="L25" s="105"/>
      <c r="M25" s="107"/>
      <c r="N25" s="107"/>
      <c r="O25" s="107"/>
      <c r="P25" s="109"/>
      <c r="Q25" s="105"/>
      <c r="R25" s="109"/>
      <c r="S25" s="31" t="s">
        <v>122</v>
      </c>
      <c r="T25" s="107">
        <f>E25+K25</f>
        <v>21</v>
      </c>
      <c r="U25" s="109"/>
      <c r="V25" s="105"/>
      <c r="W25" s="109"/>
      <c r="Z25">
        <f>IF(C25&gt;E25,1,0)</f>
        <v>0</v>
      </c>
      <c r="AA25">
        <f>IF(I25&gt;K25,1,0)</f>
        <v>0</v>
      </c>
      <c r="AB25">
        <f>Z25+AA25</f>
        <v>0</v>
      </c>
      <c r="AD25">
        <f>IF(C25+E25&gt;0,IF(C25=E25,1,0),0)</f>
        <v>0</v>
      </c>
      <c r="AE25">
        <f>IF(I25+K25&gt;0,IF(I25=K25,1,0),0)</f>
        <v>0</v>
      </c>
      <c r="AF25">
        <f>AD25+AE25</f>
        <v>0</v>
      </c>
      <c r="AJ25">
        <f>IF(C25&lt;E25,1,0)</f>
        <v>1</v>
      </c>
      <c r="AK25">
        <f>IF(I25&lt;K25,1,0)</f>
        <v>1</v>
      </c>
      <c r="AL25">
        <f>AJ25+AK25</f>
        <v>2</v>
      </c>
    </row>
    <row r="26" spans="1:38" ht="18" customHeight="1">
      <c r="A26" s="111">
        <v>9</v>
      </c>
      <c r="B26" s="110" t="s">
        <v>151</v>
      </c>
      <c r="C26" s="115" t="str">
        <f>IF(C27+E27&gt;0,IF(C27=""," ",IF(C27&gt;E27,"○",IF(C27&lt;E27,"×","△"))),"　")</f>
        <v>×</v>
      </c>
      <c r="D26" s="106"/>
      <c r="E26" s="108"/>
      <c r="F26" s="115" t="str">
        <f>IF(F27+H27&gt;0,IF(F27=""," ",IF(F27&gt;H27,"○",IF(F27&lt;H27,"×","△"))),"　")</f>
        <v>○</v>
      </c>
      <c r="G26" s="106"/>
      <c r="H26" s="108"/>
      <c r="I26" s="119"/>
      <c r="J26" s="119"/>
      <c r="K26" s="120"/>
      <c r="L26" s="104">
        <f>AB27</f>
        <v>1</v>
      </c>
      <c r="M26" s="106" t="s">
        <v>119</v>
      </c>
      <c r="N26" s="106">
        <f>AF27</f>
        <v>0</v>
      </c>
      <c r="O26" s="106" t="s">
        <v>119</v>
      </c>
      <c r="P26" s="108">
        <f>AL27</f>
        <v>1</v>
      </c>
      <c r="Q26" s="104">
        <f>L26*2+N26*1</f>
        <v>2</v>
      </c>
      <c r="R26" s="108"/>
      <c r="S26" s="28" t="s">
        <v>120</v>
      </c>
      <c r="T26" s="106">
        <f>C27+F27</f>
        <v>14</v>
      </c>
      <c r="U26" s="108"/>
      <c r="V26" s="104">
        <v>2</v>
      </c>
      <c r="W26" s="108"/>
      <c r="Z26" t="s">
        <v>289</v>
      </c>
      <c r="AA26" t="s">
        <v>290</v>
      </c>
      <c r="AB26" t="s">
        <v>291</v>
      </c>
      <c r="AD26" t="s">
        <v>292</v>
      </c>
      <c r="AE26" t="s">
        <v>293</v>
      </c>
      <c r="AF26" t="s">
        <v>294</v>
      </c>
      <c r="AJ26" t="s">
        <v>295</v>
      </c>
      <c r="AK26" t="s">
        <v>296</v>
      </c>
      <c r="AL26" t="s">
        <v>294</v>
      </c>
    </row>
    <row r="27" spans="1:38" ht="18" customHeight="1">
      <c r="A27" s="111"/>
      <c r="B27" s="111"/>
      <c r="C27" s="29">
        <f>K23</f>
        <v>3</v>
      </c>
      <c r="D27" s="29" t="s">
        <v>115</v>
      </c>
      <c r="E27" s="30">
        <f>I23</f>
        <v>10</v>
      </c>
      <c r="F27" s="29">
        <f>K25</f>
        <v>11</v>
      </c>
      <c r="G27" s="29" t="s">
        <v>115</v>
      </c>
      <c r="H27" s="30">
        <f>I25</f>
        <v>5</v>
      </c>
      <c r="I27" s="119"/>
      <c r="J27" s="119"/>
      <c r="K27" s="120"/>
      <c r="L27" s="105"/>
      <c r="M27" s="107"/>
      <c r="N27" s="107"/>
      <c r="O27" s="107"/>
      <c r="P27" s="109"/>
      <c r="Q27" s="105"/>
      <c r="R27" s="109"/>
      <c r="S27" s="31" t="s">
        <v>122</v>
      </c>
      <c r="T27" s="107">
        <f>E27+H27</f>
        <v>15</v>
      </c>
      <c r="U27" s="109"/>
      <c r="V27" s="105"/>
      <c r="W27" s="109"/>
      <c r="Z27">
        <f>IF(C27&gt;E27,1,0)</f>
        <v>0</v>
      </c>
      <c r="AA27">
        <f>IF(F27&gt;H27,1,0)</f>
        <v>1</v>
      </c>
      <c r="AB27">
        <f>Z27+AA27</f>
        <v>1</v>
      </c>
      <c r="AD27">
        <f>IF(C27+E27&gt;0,IF(C27=E27,1,0),0)</f>
        <v>0</v>
      </c>
      <c r="AE27">
        <f>IF(F27+H27&gt;0,IF(F27=H27,1,0),0)</f>
        <v>0</v>
      </c>
      <c r="AF27">
        <f>AD27+AE27</f>
        <v>0</v>
      </c>
      <c r="AJ27">
        <f>IF(C27&lt;E27,1,0)</f>
        <v>1</v>
      </c>
      <c r="AK27">
        <f>IF(F27&lt;H27,1,0)</f>
        <v>0</v>
      </c>
      <c r="AL27">
        <f>AJ27+AK27</f>
        <v>1</v>
      </c>
    </row>
    <row r="28" spans="1:9" ht="13.5">
      <c r="A28" s="5"/>
      <c r="B28" s="5"/>
      <c r="C28" s="5"/>
      <c r="D28" s="5"/>
      <c r="E28" s="5"/>
      <c r="F28" s="6"/>
      <c r="G28" s="7"/>
      <c r="H28" s="8"/>
      <c r="I28" s="7"/>
    </row>
    <row r="29" spans="1:9" ht="13.5">
      <c r="A29" s="5"/>
      <c r="B29" s="5"/>
      <c r="C29" s="5"/>
      <c r="D29" s="5"/>
      <c r="E29" s="5"/>
      <c r="F29" s="6"/>
      <c r="G29" s="7"/>
      <c r="H29" s="8"/>
      <c r="I29" s="7"/>
    </row>
    <row r="31" spans="1:23" ht="24">
      <c r="A31" s="112" t="s">
        <v>7</v>
      </c>
      <c r="B31" s="113"/>
      <c r="C31" s="116">
        <f>+A32</f>
        <v>10</v>
      </c>
      <c r="D31" s="116"/>
      <c r="E31" s="117"/>
      <c r="F31" s="118">
        <f>+A34</f>
        <v>11</v>
      </c>
      <c r="G31" s="116"/>
      <c r="H31" s="117"/>
      <c r="I31" s="118">
        <f>+A36</f>
        <v>12</v>
      </c>
      <c r="J31" s="116"/>
      <c r="K31" s="117"/>
      <c r="L31" s="25" t="s">
        <v>114</v>
      </c>
      <c r="M31" s="26" t="s">
        <v>115</v>
      </c>
      <c r="N31" s="26" t="s">
        <v>116</v>
      </c>
      <c r="O31" s="26" t="s">
        <v>117</v>
      </c>
      <c r="P31" s="27" t="s">
        <v>118</v>
      </c>
      <c r="Q31" s="118" t="s">
        <v>1</v>
      </c>
      <c r="R31" s="117"/>
      <c r="S31" s="118" t="s">
        <v>2</v>
      </c>
      <c r="T31" s="116"/>
      <c r="U31" s="117"/>
      <c r="V31" s="118" t="s">
        <v>3</v>
      </c>
      <c r="W31" s="117"/>
    </row>
    <row r="32" spans="1:38" ht="18" customHeight="1">
      <c r="A32" s="111">
        <v>10</v>
      </c>
      <c r="B32" s="110" t="s">
        <v>149</v>
      </c>
      <c r="C32" s="119"/>
      <c r="D32" s="119"/>
      <c r="E32" s="120"/>
      <c r="F32" s="115" t="str">
        <f>IF(F33=""," ",IF(F33&gt;H33,"○",IF(F33&lt;H33,"×","△")))</f>
        <v>○</v>
      </c>
      <c r="G32" s="106"/>
      <c r="H32" s="108"/>
      <c r="I32" s="115" t="str">
        <f>IF(I33=""," ",IF(I33&gt;K33,"○",IF(I33&lt;K33,"×","△")))</f>
        <v>○</v>
      </c>
      <c r="J32" s="106"/>
      <c r="K32" s="108"/>
      <c r="L32" s="104">
        <f>AB33</f>
        <v>2</v>
      </c>
      <c r="M32" s="106" t="s">
        <v>119</v>
      </c>
      <c r="N32" s="106">
        <f>AF33</f>
        <v>0</v>
      </c>
      <c r="O32" s="106" t="s">
        <v>119</v>
      </c>
      <c r="P32" s="108">
        <f>AL33</f>
        <v>0</v>
      </c>
      <c r="Q32" s="104">
        <f>L32*2+N32*1</f>
        <v>4</v>
      </c>
      <c r="R32" s="108"/>
      <c r="S32" s="28" t="s">
        <v>120</v>
      </c>
      <c r="T32" s="106">
        <f>F33+I33</f>
        <v>20</v>
      </c>
      <c r="U32" s="108"/>
      <c r="V32" s="104">
        <v>1</v>
      </c>
      <c r="W32" s="108"/>
      <c r="Z32" t="s">
        <v>289</v>
      </c>
      <c r="AA32" t="s">
        <v>290</v>
      </c>
      <c r="AB32" t="s">
        <v>291</v>
      </c>
      <c r="AD32" t="s">
        <v>292</v>
      </c>
      <c r="AE32" t="s">
        <v>293</v>
      </c>
      <c r="AF32" t="s">
        <v>294</v>
      </c>
      <c r="AJ32" t="s">
        <v>295</v>
      </c>
      <c r="AK32" t="s">
        <v>296</v>
      </c>
      <c r="AL32" t="s">
        <v>294</v>
      </c>
    </row>
    <row r="33" spans="1:38" ht="18" customHeight="1">
      <c r="A33" s="111"/>
      <c r="B33" s="111"/>
      <c r="C33" s="119"/>
      <c r="D33" s="119"/>
      <c r="E33" s="120"/>
      <c r="F33" s="29">
        <v>12</v>
      </c>
      <c r="G33" s="29" t="s">
        <v>115</v>
      </c>
      <c r="H33" s="30">
        <v>0</v>
      </c>
      <c r="I33" s="29">
        <v>8</v>
      </c>
      <c r="J33" s="29" t="s">
        <v>115</v>
      </c>
      <c r="K33" s="30">
        <v>7</v>
      </c>
      <c r="L33" s="105"/>
      <c r="M33" s="107"/>
      <c r="N33" s="107"/>
      <c r="O33" s="107"/>
      <c r="P33" s="109"/>
      <c r="Q33" s="105"/>
      <c r="R33" s="109"/>
      <c r="S33" s="31" t="s">
        <v>122</v>
      </c>
      <c r="T33" s="107">
        <f>H33+K33</f>
        <v>7</v>
      </c>
      <c r="U33" s="109"/>
      <c r="V33" s="105"/>
      <c r="W33" s="109"/>
      <c r="Z33">
        <f>IF(F33&gt;H33,1,0)</f>
        <v>1</v>
      </c>
      <c r="AA33">
        <f>IF(I33&gt;K33,1,0)</f>
        <v>1</v>
      </c>
      <c r="AB33">
        <f>Z33+AA33</f>
        <v>2</v>
      </c>
      <c r="AD33">
        <f>IF(F33+H33&gt;0,IF(F33=H33,1,0),0)</f>
        <v>0</v>
      </c>
      <c r="AE33">
        <f>IF(I33+K33&gt;0,IF(I33=K33,1,0),0)</f>
        <v>0</v>
      </c>
      <c r="AF33">
        <f>AD33+AE33</f>
        <v>0</v>
      </c>
      <c r="AJ33">
        <f>IF(F33&lt;H33,1,0)</f>
        <v>0</v>
      </c>
      <c r="AK33">
        <f>IF(I33&lt;K33,1,0)</f>
        <v>0</v>
      </c>
      <c r="AL33">
        <f>AJ33+AK33</f>
        <v>0</v>
      </c>
    </row>
    <row r="34" spans="1:38" ht="18" customHeight="1">
      <c r="A34" s="111">
        <v>11</v>
      </c>
      <c r="B34" s="110" t="s">
        <v>150</v>
      </c>
      <c r="C34" s="115" t="str">
        <f>IF(C35+E35&gt;0,IF(C35=""," ",IF(C35&gt;E35,"○",IF(C35&lt;E35,"×","△"))),"　")</f>
        <v>×</v>
      </c>
      <c r="D34" s="106"/>
      <c r="E34" s="108"/>
      <c r="F34" s="119"/>
      <c r="G34" s="119"/>
      <c r="H34" s="120"/>
      <c r="I34" s="115" t="str">
        <f>IF(I35=""," ",IF(I35&gt;K35,"○",IF(I35&lt;K35,"×","△")))</f>
        <v>×</v>
      </c>
      <c r="J34" s="106"/>
      <c r="K34" s="108"/>
      <c r="L34" s="104">
        <f>AB35</f>
        <v>0</v>
      </c>
      <c r="M34" s="106" t="s">
        <v>119</v>
      </c>
      <c r="N34" s="106">
        <f>AF35</f>
        <v>0</v>
      </c>
      <c r="O34" s="106" t="s">
        <v>119</v>
      </c>
      <c r="P34" s="108">
        <f>AL35</f>
        <v>2</v>
      </c>
      <c r="Q34" s="104">
        <f>L34*2+N34*1</f>
        <v>0</v>
      </c>
      <c r="R34" s="108"/>
      <c r="S34" s="28" t="s">
        <v>120</v>
      </c>
      <c r="T34" s="106">
        <f>C35+I35</f>
        <v>0</v>
      </c>
      <c r="U34" s="108"/>
      <c r="V34" s="104">
        <v>3</v>
      </c>
      <c r="W34" s="108"/>
      <c r="Z34" t="s">
        <v>289</v>
      </c>
      <c r="AA34" t="s">
        <v>290</v>
      </c>
      <c r="AB34" t="s">
        <v>291</v>
      </c>
      <c r="AD34" t="s">
        <v>292</v>
      </c>
      <c r="AE34" t="s">
        <v>293</v>
      </c>
      <c r="AF34" t="s">
        <v>294</v>
      </c>
      <c r="AJ34" t="s">
        <v>295</v>
      </c>
      <c r="AK34" t="s">
        <v>296</v>
      </c>
      <c r="AL34" t="s">
        <v>294</v>
      </c>
    </row>
    <row r="35" spans="1:38" ht="18" customHeight="1">
      <c r="A35" s="111"/>
      <c r="B35" s="111"/>
      <c r="C35" s="29">
        <f>H33</f>
        <v>0</v>
      </c>
      <c r="D35" s="29" t="s">
        <v>115</v>
      </c>
      <c r="E35" s="30">
        <f>F33</f>
        <v>12</v>
      </c>
      <c r="F35" s="119"/>
      <c r="G35" s="119"/>
      <c r="H35" s="120"/>
      <c r="I35" s="29">
        <v>0</v>
      </c>
      <c r="J35" s="29" t="s">
        <v>115</v>
      </c>
      <c r="K35" s="30">
        <v>12</v>
      </c>
      <c r="L35" s="105"/>
      <c r="M35" s="107"/>
      <c r="N35" s="107"/>
      <c r="O35" s="107"/>
      <c r="P35" s="109"/>
      <c r="Q35" s="105"/>
      <c r="R35" s="109"/>
      <c r="S35" s="31" t="s">
        <v>122</v>
      </c>
      <c r="T35" s="107">
        <f>E35+K35</f>
        <v>24</v>
      </c>
      <c r="U35" s="109"/>
      <c r="V35" s="105"/>
      <c r="W35" s="109"/>
      <c r="Z35">
        <f>IF(C35&gt;E35,1,0)</f>
        <v>0</v>
      </c>
      <c r="AA35">
        <f>IF(I35&gt;K35,1,0)</f>
        <v>0</v>
      </c>
      <c r="AB35">
        <f>Z35+AA35</f>
        <v>0</v>
      </c>
      <c r="AD35">
        <f>IF(C35+E35&gt;0,IF(C35=E35,1,0),0)</f>
        <v>0</v>
      </c>
      <c r="AE35">
        <f>IF(I35+K35&gt;0,IF(I35=K35,1,0),0)</f>
        <v>0</v>
      </c>
      <c r="AF35">
        <f>AD35+AE35</f>
        <v>0</v>
      </c>
      <c r="AJ35">
        <f>IF(C35&lt;E35,1,0)</f>
        <v>1</v>
      </c>
      <c r="AK35">
        <f>IF(I35&lt;K35,1,0)</f>
        <v>1</v>
      </c>
      <c r="AL35">
        <f>AJ35+AK35</f>
        <v>2</v>
      </c>
    </row>
    <row r="36" spans="1:38" ht="18" customHeight="1">
      <c r="A36" s="111">
        <v>12</v>
      </c>
      <c r="B36" s="110" t="s">
        <v>152</v>
      </c>
      <c r="C36" s="115" t="str">
        <f>IF(C37+E37&gt;0,IF(C37=""," ",IF(C37&gt;E37,"○",IF(C37&lt;E37,"×","△"))),"　")</f>
        <v>×</v>
      </c>
      <c r="D36" s="106"/>
      <c r="E36" s="108"/>
      <c r="F36" s="115" t="str">
        <f>IF(F37+H37&gt;0,IF(F37=""," ",IF(F37&gt;H37,"○",IF(F37&lt;H37,"×","△"))),"　")</f>
        <v>○</v>
      </c>
      <c r="G36" s="106"/>
      <c r="H36" s="108"/>
      <c r="I36" s="119"/>
      <c r="J36" s="119"/>
      <c r="K36" s="120"/>
      <c r="L36" s="104">
        <f>AB37</f>
        <v>1</v>
      </c>
      <c r="M36" s="106" t="s">
        <v>119</v>
      </c>
      <c r="N36" s="106">
        <f>AF37</f>
        <v>0</v>
      </c>
      <c r="O36" s="106" t="s">
        <v>119</v>
      </c>
      <c r="P36" s="108">
        <f>AL37</f>
        <v>1</v>
      </c>
      <c r="Q36" s="104">
        <f>L36*2+N36*1</f>
        <v>2</v>
      </c>
      <c r="R36" s="108"/>
      <c r="S36" s="28" t="s">
        <v>120</v>
      </c>
      <c r="T36" s="106">
        <f>C37+F37</f>
        <v>19</v>
      </c>
      <c r="U36" s="108"/>
      <c r="V36" s="104">
        <v>2</v>
      </c>
      <c r="W36" s="108"/>
      <c r="Z36" t="s">
        <v>289</v>
      </c>
      <c r="AA36" t="s">
        <v>290</v>
      </c>
      <c r="AB36" t="s">
        <v>291</v>
      </c>
      <c r="AD36" t="s">
        <v>292</v>
      </c>
      <c r="AE36" t="s">
        <v>293</v>
      </c>
      <c r="AF36" t="s">
        <v>294</v>
      </c>
      <c r="AJ36" t="s">
        <v>295</v>
      </c>
      <c r="AK36" t="s">
        <v>296</v>
      </c>
      <c r="AL36" t="s">
        <v>294</v>
      </c>
    </row>
    <row r="37" spans="1:38" ht="18" customHeight="1">
      <c r="A37" s="111"/>
      <c r="B37" s="111"/>
      <c r="C37" s="29">
        <f>K33</f>
        <v>7</v>
      </c>
      <c r="D37" s="29" t="s">
        <v>115</v>
      </c>
      <c r="E37" s="30">
        <f>I33</f>
        <v>8</v>
      </c>
      <c r="F37" s="29">
        <v>12</v>
      </c>
      <c r="G37" s="29" t="s">
        <v>115</v>
      </c>
      <c r="H37" s="30">
        <f>I35</f>
        <v>0</v>
      </c>
      <c r="I37" s="119"/>
      <c r="J37" s="119"/>
      <c r="K37" s="120"/>
      <c r="L37" s="105"/>
      <c r="M37" s="107"/>
      <c r="N37" s="107"/>
      <c r="O37" s="107"/>
      <c r="P37" s="109"/>
      <c r="Q37" s="105"/>
      <c r="R37" s="109"/>
      <c r="S37" s="31" t="s">
        <v>122</v>
      </c>
      <c r="T37" s="107">
        <f>E37+H37</f>
        <v>8</v>
      </c>
      <c r="U37" s="109"/>
      <c r="V37" s="105"/>
      <c r="W37" s="109"/>
      <c r="Z37">
        <f>IF(C37&gt;E37,1,0)</f>
        <v>0</v>
      </c>
      <c r="AA37">
        <f>IF(F37&gt;H37,1,0)</f>
        <v>1</v>
      </c>
      <c r="AB37">
        <f>Z37+AA37</f>
        <v>1</v>
      </c>
      <c r="AD37">
        <f>IF(C37+E37&gt;0,IF(C37=E37,1,0),0)</f>
        <v>0</v>
      </c>
      <c r="AE37">
        <f>IF(F37+H37&gt;0,IF(F37=H37,1,0),0)</f>
        <v>0</v>
      </c>
      <c r="AF37">
        <f>AD37+AE37</f>
        <v>0</v>
      </c>
      <c r="AJ37">
        <f>IF(C37&lt;E37,1,0)</f>
        <v>1</v>
      </c>
      <c r="AK37">
        <f>IF(F37&lt;H37,1,0)</f>
        <v>0</v>
      </c>
      <c r="AL37">
        <f>AJ37+AK37</f>
        <v>1</v>
      </c>
    </row>
    <row r="38" spans="1:23" ht="18" customHeight="1">
      <c r="A38" s="5"/>
      <c r="B38" s="5"/>
      <c r="C38" s="72"/>
      <c r="D38" s="72"/>
      <c r="E38" s="72"/>
      <c r="F38" s="72"/>
      <c r="G38" s="72"/>
      <c r="H38" s="72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</row>
    <row r="39" spans="1:23" ht="18" customHeight="1">
      <c r="A39" s="5"/>
      <c r="B39" s="5"/>
      <c r="C39" s="72"/>
      <c r="D39" s="72"/>
      <c r="E39" s="72"/>
      <c r="F39" s="72"/>
      <c r="G39" s="72"/>
      <c r="H39" s="72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</row>
    <row r="40" spans="1:9" ht="18" customHeight="1">
      <c r="A40" s="5"/>
      <c r="B40" s="5"/>
      <c r="C40" s="5"/>
      <c r="D40" s="5"/>
      <c r="E40" s="5"/>
      <c r="F40" s="6"/>
      <c r="G40" s="7"/>
      <c r="H40" s="8"/>
      <c r="I40" s="7"/>
    </row>
    <row r="41" spans="1:23" ht="24">
      <c r="A41" s="112" t="s">
        <v>10</v>
      </c>
      <c r="B41" s="113"/>
      <c r="C41" s="116">
        <f>+A42</f>
        <v>13</v>
      </c>
      <c r="D41" s="116"/>
      <c r="E41" s="117"/>
      <c r="F41" s="118">
        <f>+A44</f>
        <v>14</v>
      </c>
      <c r="G41" s="116"/>
      <c r="H41" s="117"/>
      <c r="I41" s="118">
        <f>+A46</f>
        <v>15</v>
      </c>
      <c r="J41" s="116"/>
      <c r="K41" s="117"/>
      <c r="L41" s="25" t="s">
        <v>114</v>
      </c>
      <c r="M41" s="26" t="s">
        <v>115</v>
      </c>
      <c r="N41" s="26" t="s">
        <v>116</v>
      </c>
      <c r="O41" s="26" t="s">
        <v>117</v>
      </c>
      <c r="P41" s="27" t="s">
        <v>118</v>
      </c>
      <c r="Q41" s="118" t="s">
        <v>1</v>
      </c>
      <c r="R41" s="117"/>
      <c r="S41" s="118" t="s">
        <v>2</v>
      </c>
      <c r="T41" s="116"/>
      <c r="U41" s="117"/>
      <c r="V41" s="118" t="s">
        <v>3</v>
      </c>
      <c r="W41" s="117"/>
    </row>
    <row r="42" spans="1:38" ht="18" customHeight="1">
      <c r="A42" s="111">
        <v>13</v>
      </c>
      <c r="B42" s="110" t="s">
        <v>154</v>
      </c>
      <c r="C42" s="119"/>
      <c r="D42" s="119"/>
      <c r="E42" s="120"/>
      <c r="F42" s="115" t="str">
        <f>IF(F43=""," ",IF(F43&gt;H43,"○",IF(F43&lt;H43,"×","△")))</f>
        <v>○</v>
      </c>
      <c r="G42" s="106"/>
      <c r="H42" s="108"/>
      <c r="I42" s="115" t="str">
        <f>IF(I43=""," ",IF(I43&gt;K43,"○",IF(I43&lt;K43,"×","△")))</f>
        <v>○</v>
      </c>
      <c r="J42" s="106"/>
      <c r="K42" s="108"/>
      <c r="L42" s="104">
        <f>AB43</f>
        <v>2</v>
      </c>
      <c r="M42" s="106" t="s">
        <v>119</v>
      </c>
      <c r="N42" s="106">
        <f>AF43</f>
        <v>0</v>
      </c>
      <c r="O42" s="106" t="s">
        <v>119</v>
      </c>
      <c r="P42" s="108">
        <f>AL43</f>
        <v>0</v>
      </c>
      <c r="Q42" s="104">
        <f>L42*2+N42*1</f>
        <v>4</v>
      </c>
      <c r="R42" s="108"/>
      <c r="S42" s="28" t="s">
        <v>120</v>
      </c>
      <c r="T42" s="106">
        <f>F43+I43</f>
        <v>21</v>
      </c>
      <c r="U42" s="108"/>
      <c r="V42" s="104">
        <v>1</v>
      </c>
      <c r="W42" s="108"/>
      <c r="Z42" t="s">
        <v>289</v>
      </c>
      <c r="AA42" t="s">
        <v>290</v>
      </c>
      <c r="AB42" t="s">
        <v>291</v>
      </c>
      <c r="AD42" t="s">
        <v>292</v>
      </c>
      <c r="AE42" t="s">
        <v>293</v>
      </c>
      <c r="AF42" t="s">
        <v>294</v>
      </c>
      <c r="AJ42" t="s">
        <v>295</v>
      </c>
      <c r="AK42" t="s">
        <v>296</v>
      </c>
      <c r="AL42" t="s">
        <v>294</v>
      </c>
    </row>
    <row r="43" spans="1:38" ht="18" customHeight="1">
      <c r="A43" s="111"/>
      <c r="B43" s="111"/>
      <c r="C43" s="119"/>
      <c r="D43" s="119"/>
      <c r="E43" s="120"/>
      <c r="F43" s="29">
        <v>12</v>
      </c>
      <c r="G43" s="29" t="s">
        <v>115</v>
      </c>
      <c r="H43" s="30">
        <v>0</v>
      </c>
      <c r="I43" s="29">
        <v>9</v>
      </c>
      <c r="J43" s="29" t="s">
        <v>115</v>
      </c>
      <c r="K43" s="30">
        <v>7</v>
      </c>
      <c r="L43" s="105"/>
      <c r="M43" s="107"/>
      <c r="N43" s="107"/>
      <c r="O43" s="107"/>
      <c r="P43" s="109"/>
      <c r="Q43" s="105"/>
      <c r="R43" s="109"/>
      <c r="S43" s="31" t="s">
        <v>122</v>
      </c>
      <c r="T43" s="107">
        <f>H43+K43</f>
        <v>7</v>
      </c>
      <c r="U43" s="109"/>
      <c r="V43" s="105"/>
      <c r="W43" s="109"/>
      <c r="Z43">
        <f>IF(F43&gt;H43,1,0)</f>
        <v>1</v>
      </c>
      <c r="AA43">
        <f>IF(I43&gt;K43,1,0)</f>
        <v>1</v>
      </c>
      <c r="AB43">
        <f>Z43+AA43</f>
        <v>2</v>
      </c>
      <c r="AD43">
        <f>IF(F43+H43&gt;0,IF(F43=H43,1,0),0)</f>
        <v>0</v>
      </c>
      <c r="AE43">
        <f>IF(I43+K43&gt;0,IF(I43=K43,1,0),0)</f>
        <v>0</v>
      </c>
      <c r="AF43">
        <f>AD43+AE43</f>
        <v>0</v>
      </c>
      <c r="AJ43">
        <f>IF(F43&lt;H43,1,0)</f>
        <v>0</v>
      </c>
      <c r="AK43">
        <f>IF(I43&lt;K43,1,0)</f>
        <v>0</v>
      </c>
      <c r="AL43">
        <f>AJ43+AK43</f>
        <v>0</v>
      </c>
    </row>
    <row r="44" spans="1:38" ht="18" customHeight="1">
      <c r="A44" s="111">
        <v>14</v>
      </c>
      <c r="B44" s="110" t="s">
        <v>156</v>
      </c>
      <c r="C44" s="115" t="str">
        <f>IF(C45+E45&gt;0,IF(C45=""," ",IF(C45&gt;E45,"○",IF(C45&lt;E45,"×","△"))),"　")</f>
        <v>×</v>
      </c>
      <c r="D44" s="106"/>
      <c r="E44" s="108"/>
      <c r="F44" s="119"/>
      <c r="G44" s="119"/>
      <c r="H44" s="120"/>
      <c r="I44" s="115" t="str">
        <f>IF(I45=""," ",IF(I45&gt;K45,"○",IF(I45&lt;K45,"×","△")))</f>
        <v>×</v>
      </c>
      <c r="J44" s="106"/>
      <c r="K44" s="108"/>
      <c r="L44" s="104">
        <f>AB45</f>
        <v>0</v>
      </c>
      <c r="M44" s="106" t="s">
        <v>119</v>
      </c>
      <c r="N44" s="106">
        <f>AF45</f>
        <v>0</v>
      </c>
      <c r="O44" s="106" t="s">
        <v>119</v>
      </c>
      <c r="P44" s="108">
        <f>AL45</f>
        <v>2</v>
      </c>
      <c r="Q44" s="104">
        <f>L44*2+N44*1</f>
        <v>0</v>
      </c>
      <c r="R44" s="108"/>
      <c r="S44" s="28" t="s">
        <v>120</v>
      </c>
      <c r="T44" s="106">
        <f>C45+I45</f>
        <v>1</v>
      </c>
      <c r="U44" s="108"/>
      <c r="V44" s="104">
        <v>3</v>
      </c>
      <c r="W44" s="108"/>
      <c r="Z44" t="s">
        <v>289</v>
      </c>
      <c r="AA44" t="s">
        <v>290</v>
      </c>
      <c r="AB44" t="s">
        <v>291</v>
      </c>
      <c r="AD44" t="s">
        <v>292</v>
      </c>
      <c r="AE44" t="s">
        <v>293</v>
      </c>
      <c r="AF44" t="s">
        <v>294</v>
      </c>
      <c r="AJ44" t="s">
        <v>295</v>
      </c>
      <c r="AK44" t="s">
        <v>296</v>
      </c>
      <c r="AL44" t="s">
        <v>294</v>
      </c>
    </row>
    <row r="45" spans="1:38" ht="18" customHeight="1">
      <c r="A45" s="111"/>
      <c r="B45" s="111"/>
      <c r="C45" s="29">
        <f>H43</f>
        <v>0</v>
      </c>
      <c r="D45" s="29" t="s">
        <v>115</v>
      </c>
      <c r="E45" s="30">
        <f>F43</f>
        <v>12</v>
      </c>
      <c r="F45" s="119"/>
      <c r="G45" s="119"/>
      <c r="H45" s="120"/>
      <c r="I45" s="29">
        <v>1</v>
      </c>
      <c r="J45" s="29" t="s">
        <v>115</v>
      </c>
      <c r="K45" s="30">
        <v>9</v>
      </c>
      <c r="L45" s="105"/>
      <c r="M45" s="107"/>
      <c r="N45" s="107"/>
      <c r="O45" s="107"/>
      <c r="P45" s="109"/>
      <c r="Q45" s="105"/>
      <c r="R45" s="109"/>
      <c r="S45" s="31" t="s">
        <v>122</v>
      </c>
      <c r="T45" s="107">
        <f>E45+K45</f>
        <v>21</v>
      </c>
      <c r="U45" s="109"/>
      <c r="V45" s="105"/>
      <c r="W45" s="109"/>
      <c r="Z45">
        <f>IF(C45&gt;E45,1,0)</f>
        <v>0</v>
      </c>
      <c r="AA45">
        <f>IF(I45&gt;K45,1,0)</f>
        <v>0</v>
      </c>
      <c r="AB45">
        <f>Z45+AA45</f>
        <v>0</v>
      </c>
      <c r="AD45">
        <f>IF(C45+E45&gt;0,IF(C45=E45,1,0),0)</f>
        <v>0</v>
      </c>
      <c r="AE45">
        <f>IF(I45+K45&gt;0,IF(I45=K45,1,0),0)</f>
        <v>0</v>
      </c>
      <c r="AF45">
        <f>AD45+AE45</f>
        <v>0</v>
      </c>
      <c r="AJ45">
        <f>IF(C45&lt;E45,1,0)</f>
        <v>1</v>
      </c>
      <c r="AK45">
        <f>IF(I45&lt;K45,1,0)</f>
        <v>1</v>
      </c>
      <c r="AL45">
        <f>AJ45+AK45</f>
        <v>2</v>
      </c>
    </row>
    <row r="46" spans="1:38" ht="18" customHeight="1">
      <c r="A46" s="111">
        <v>15</v>
      </c>
      <c r="B46" s="110" t="s">
        <v>157</v>
      </c>
      <c r="C46" s="115" t="str">
        <f>IF(C47+E47&gt;0,IF(C47=""," ",IF(C47&gt;E47,"○",IF(C47&lt;E47,"×","△"))),"　")</f>
        <v>×</v>
      </c>
      <c r="D46" s="106"/>
      <c r="E46" s="108"/>
      <c r="F46" s="115" t="str">
        <f>IF(F47+H47&gt;0,IF(F47=""," ",IF(F47&gt;H47,"○",IF(F47&lt;H47,"×","△"))),"　")</f>
        <v>○</v>
      </c>
      <c r="G46" s="106"/>
      <c r="H46" s="108"/>
      <c r="I46" s="119"/>
      <c r="J46" s="119"/>
      <c r="K46" s="120"/>
      <c r="L46" s="104">
        <f>AB47</f>
        <v>1</v>
      </c>
      <c r="M46" s="106" t="s">
        <v>119</v>
      </c>
      <c r="N46" s="106">
        <f>AF47</f>
        <v>0</v>
      </c>
      <c r="O46" s="106" t="s">
        <v>119</v>
      </c>
      <c r="P46" s="108">
        <f>AL47</f>
        <v>1</v>
      </c>
      <c r="Q46" s="104">
        <f>L46*2+N46*1</f>
        <v>2</v>
      </c>
      <c r="R46" s="108"/>
      <c r="S46" s="28" t="s">
        <v>120</v>
      </c>
      <c r="T46" s="106">
        <f>C47+F47</f>
        <v>16</v>
      </c>
      <c r="U46" s="108"/>
      <c r="V46" s="104">
        <v>2</v>
      </c>
      <c r="W46" s="108"/>
      <c r="Z46" t="s">
        <v>289</v>
      </c>
      <c r="AA46" t="s">
        <v>290</v>
      </c>
      <c r="AB46" t="s">
        <v>291</v>
      </c>
      <c r="AD46" t="s">
        <v>292</v>
      </c>
      <c r="AE46" t="s">
        <v>293</v>
      </c>
      <c r="AF46" t="s">
        <v>294</v>
      </c>
      <c r="AJ46" t="s">
        <v>295</v>
      </c>
      <c r="AK46" t="s">
        <v>296</v>
      </c>
      <c r="AL46" t="s">
        <v>294</v>
      </c>
    </row>
    <row r="47" spans="1:38" ht="18" customHeight="1">
      <c r="A47" s="111"/>
      <c r="B47" s="111"/>
      <c r="C47" s="29">
        <f>K43</f>
        <v>7</v>
      </c>
      <c r="D47" s="29" t="s">
        <v>115</v>
      </c>
      <c r="E47" s="30">
        <f>I43</f>
        <v>9</v>
      </c>
      <c r="F47" s="29">
        <f>K45</f>
        <v>9</v>
      </c>
      <c r="G47" s="29" t="s">
        <v>115</v>
      </c>
      <c r="H47" s="30">
        <f>I45</f>
        <v>1</v>
      </c>
      <c r="I47" s="119"/>
      <c r="J47" s="119"/>
      <c r="K47" s="120"/>
      <c r="L47" s="105"/>
      <c r="M47" s="107"/>
      <c r="N47" s="107"/>
      <c r="O47" s="107"/>
      <c r="P47" s="109"/>
      <c r="Q47" s="105"/>
      <c r="R47" s="109"/>
      <c r="S47" s="31" t="s">
        <v>122</v>
      </c>
      <c r="T47" s="107">
        <f>E47+H47</f>
        <v>10</v>
      </c>
      <c r="U47" s="109"/>
      <c r="V47" s="105"/>
      <c r="W47" s="109"/>
      <c r="Z47">
        <f>IF(C47&gt;E47,1,0)</f>
        <v>0</v>
      </c>
      <c r="AA47">
        <f>IF(F47&gt;H47,1,0)</f>
        <v>1</v>
      </c>
      <c r="AB47">
        <f>Z47+AA47</f>
        <v>1</v>
      </c>
      <c r="AD47">
        <f>IF(C47+E47&gt;0,IF(C47=E47,1,0),0)</f>
        <v>0</v>
      </c>
      <c r="AE47">
        <f>IF(F47+H47&gt;0,IF(F47=H47,1,0),0)</f>
        <v>0</v>
      </c>
      <c r="AF47">
        <f>AD47+AE47</f>
        <v>0</v>
      </c>
      <c r="AJ47">
        <f>IF(C47&lt;E47,1,0)</f>
        <v>1</v>
      </c>
      <c r="AK47">
        <f>IF(F47&lt;H47,1,0)</f>
        <v>0</v>
      </c>
      <c r="AL47">
        <f>AJ47+AK47</f>
        <v>1</v>
      </c>
    </row>
    <row r="48" spans="1:9" ht="13.5">
      <c r="A48" s="5"/>
      <c r="B48" s="5"/>
      <c r="C48" s="5"/>
      <c r="D48" s="5"/>
      <c r="E48" s="5"/>
      <c r="F48" s="6"/>
      <c r="G48" s="7"/>
      <c r="H48" s="8"/>
      <c r="I48" s="7"/>
    </row>
    <row r="49" spans="1:9" ht="13.5">
      <c r="A49" s="5"/>
      <c r="B49" s="5"/>
      <c r="C49" s="5"/>
      <c r="D49" s="5"/>
      <c r="E49" s="5"/>
      <c r="F49" s="6"/>
      <c r="G49" s="7"/>
      <c r="H49" s="8"/>
      <c r="I49" s="7"/>
    </row>
    <row r="50" spans="1:9" ht="13.5">
      <c r="A50" s="5"/>
      <c r="B50" s="5"/>
      <c r="C50" s="5"/>
      <c r="D50" s="5"/>
      <c r="E50" s="5"/>
      <c r="F50" s="6"/>
      <c r="G50" s="7"/>
      <c r="H50" s="8"/>
      <c r="I50" s="7"/>
    </row>
    <row r="51" spans="1:23" ht="24">
      <c r="A51" s="112" t="s">
        <v>8</v>
      </c>
      <c r="B51" s="113"/>
      <c r="C51" s="116">
        <f>+A52</f>
        <v>16</v>
      </c>
      <c r="D51" s="116"/>
      <c r="E51" s="117"/>
      <c r="F51" s="118">
        <f>+A54</f>
        <v>17</v>
      </c>
      <c r="G51" s="116"/>
      <c r="H51" s="117"/>
      <c r="I51" s="118">
        <f>+A56</f>
        <v>18</v>
      </c>
      <c r="J51" s="116"/>
      <c r="K51" s="117"/>
      <c r="L51" s="25" t="s">
        <v>114</v>
      </c>
      <c r="M51" s="26" t="s">
        <v>115</v>
      </c>
      <c r="N51" s="26" t="s">
        <v>116</v>
      </c>
      <c r="O51" s="26" t="s">
        <v>117</v>
      </c>
      <c r="P51" s="27" t="s">
        <v>118</v>
      </c>
      <c r="Q51" s="118" t="s">
        <v>1</v>
      </c>
      <c r="R51" s="117"/>
      <c r="S51" s="118" t="s">
        <v>2</v>
      </c>
      <c r="T51" s="116"/>
      <c r="U51" s="117"/>
      <c r="V51" s="118" t="s">
        <v>3</v>
      </c>
      <c r="W51" s="117"/>
    </row>
    <row r="52" spans="1:38" ht="18" customHeight="1">
      <c r="A52" s="111">
        <v>16</v>
      </c>
      <c r="B52" s="110" t="s">
        <v>158</v>
      </c>
      <c r="C52" s="119"/>
      <c r="D52" s="119"/>
      <c r="E52" s="120"/>
      <c r="F52" s="115" t="str">
        <f>IF(F53=""," ",IF(F53&gt;H53,"○",IF(F53&lt;H53,"×","△")))</f>
        <v>×</v>
      </c>
      <c r="G52" s="106"/>
      <c r="H52" s="108"/>
      <c r="I52" s="115" t="str">
        <f>IF(I53=""," ",IF(I53&gt;K53,"○",IF(I53&lt;K53,"×","△")))</f>
        <v>○</v>
      </c>
      <c r="J52" s="106"/>
      <c r="K52" s="108"/>
      <c r="L52" s="104">
        <f>AB53</f>
        <v>1</v>
      </c>
      <c r="M52" s="106" t="s">
        <v>119</v>
      </c>
      <c r="N52" s="106">
        <f>AF53</f>
        <v>0</v>
      </c>
      <c r="O52" s="106" t="s">
        <v>119</v>
      </c>
      <c r="P52" s="108">
        <f>AL53</f>
        <v>1</v>
      </c>
      <c r="Q52" s="104">
        <f>L52*2+N52*1</f>
        <v>2</v>
      </c>
      <c r="R52" s="108"/>
      <c r="S52" s="28" t="s">
        <v>120</v>
      </c>
      <c r="T52" s="106">
        <f>F53+I53</f>
        <v>17</v>
      </c>
      <c r="U52" s="108"/>
      <c r="V52" s="104">
        <v>2</v>
      </c>
      <c r="W52" s="108"/>
      <c r="Z52" t="s">
        <v>289</v>
      </c>
      <c r="AA52" t="s">
        <v>290</v>
      </c>
      <c r="AB52" t="s">
        <v>291</v>
      </c>
      <c r="AD52" t="s">
        <v>292</v>
      </c>
      <c r="AE52" t="s">
        <v>293</v>
      </c>
      <c r="AF52" t="s">
        <v>294</v>
      </c>
      <c r="AJ52" t="s">
        <v>295</v>
      </c>
      <c r="AK52" t="s">
        <v>296</v>
      </c>
      <c r="AL52" t="s">
        <v>294</v>
      </c>
    </row>
    <row r="53" spans="1:38" ht="18" customHeight="1">
      <c r="A53" s="111"/>
      <c r="B53" s="111"/>
      <c r="C53" s="119"/>
      <c r="D53" s="119"/>
      <c r="E53" s="120"/>
      <c r="F53" s="29">
        <v>9</v>
      </c>
      <c r="G53" s="29" t="s">
        <v>115</v>
      </c>
      <c r="H53" s="30">
        <v>10</v>
      </c>
      <c r="I53" s="29">
        <v>8</v>
      </c>
      <c r="J53" s="29" t="s">
        <v>115</v>
      </c>
      <c r="K53" s="30">
        <v>6</v>
      </c>
      <c r="L53" s="105"/>
      <c r="M53" s="107"/>
      <c r="N53" s="107"/>
      <c r="O53" s="107"/>
      <c r="P53" s="109"/>
      <c r="Q53" s="105"/>
      <c r="R53" s="109"/>
      <c r="S53" s="31" t="s">
        <v>122</v>
      </c>
      <c r="T53" s="107">
        <f>H53+K53</f>
        <v>16</v>
      </c>
      <c r="U53" s="109"/>
      <c r="V53" s="105"/>
      <c r="W53" s="109"/>
      <c r="Z53">
        <f>IF(F53&gt;H53,1,0)</f>
        <v>0</v>
      </c>
      <c r="AA53">
        <f>IF(I53&gt;K53,1,0)</f>
        <v>1</v>
      </c>
      <c r="AB53">
        <f>Z53+AA53</f>
        <v>1</v>
      </c>
      <c r="AD53">
        <f>IF(F53+H53&gt;0,IF(F53=H53,1,0),0)</f>
        <v>0</v>
      </c>
      <c r="AE53">
        <f>IF(I53+K53&gt;0,IF(I53=K53,1,0),0)</f>
        <v>0</v>
      </c>
      <c r="AF53">
        <f>AD53+AE53</f>
        <v>0</v>
      </c>
      <c r="AJ53">
        <f>IF(F53&lt;H53,1,0)</f>
        <v>1</v>
      </c>
      <c r="AK53">
        <f>IF(I53&lt;K53,1,0)</f>
        <v>0</v>
      </c>
      <c r="AL53">
        <f>AJ53+AK53</f>
        <v>1</v>
      </c>
    </row>
    <row r="54" spans="1:38" ht="18" customHeight="1">
      <c r="A54" s="111">
        <v>17</v>
      </c>
      <c r="B54" s="110" t="s">
        <v>160</v>
      </c>
      <c r="C54" s="115" t="str">
        <f>IF(C55+E55&gt;0,IF(C55=""," ",IF(C55&gt;E55,"○",IF(C55&lt;E55,"×","△"))),"　")</f>
        <v>○</v>
      </c>
      <c r="D54" s="106"/>
      <c r="E54" s="108"/>
      <c r="F54" s="119"/>
      <c r="G54" s="119"/>
      <c r="H54" s="120"/>
      <c r="I54" s="115" t="str">
        <f>IF(I55=""," ",IF(I55&gt;K55,"○",IF(I55&lt;K55,"×","△")))</f>
        <v>○</v>
      </c>
      <c r="J54" s="106"/>
      <c r="K54" s="108"/>
      <c r="L54" s="104">
        <f>AB55</f>
        <v>2</v>
      </c>
      <c r="M54" s="106" t="s">
        <v>119</v>
      </c>
      <c r="N54" s="106">
        <f>AF55</f>
        <v>0</v>
      </c>
      <c r="O54" s="106" t="s">
        <v>119</v>
      </c>
      <c r="P54" s="108">
        <f>AL55</f>
        <v>0</v>
      </c>
      <c r="Q54" s="104">
        <f>L54*2+N54*1</f>
        <v>4</v>
      </c>
      <c r="R54" s="108"/>
      <c r="S54" s="28" t="s">
        <v>120</v>
      </c>
      <c r="T54" s="106">
        <f>C55+I55</f>
        <v>19</v>
      </c>
      <c r="U54" s="108"/>
      <c r="V54" s="104">
        <v>1</v>
      </c>
      <c r="W54" s="108"/>
      <c r="Z54" t="s">
        <v>289</v>
      </c>
      <c r="AA54" t="s">
        <v>290</v>
      </c>
      <c r="AB54" t="s">
        <v>291</v>
      </c>
      <c r="AD54" t="s">
        <v>292</v>
      </c>
      <c r="AE54" t="s">
        <v>293</v>
      </c>
      <c r="AF54" t="s">
        <v>294</v>
      </c>
      <c r="AJ54" t="s">
        <v>295</v>
      </c>
      <c r="AK54" t="s">
        <v>296</v>
      </c>
      <c r="AL54" t="s">
        <v>294</v>
      </c>
    </row>
    <row r="55" spans="1:38" ht="18" customHeight="1">
      <c r="A55" s="111"/>
      <c r="B55" s="111"/>
      <c r="C55" s="29">
        <f>H53</f>
        <v>10</v>
      </c>
      <c r="D55" s="29" t="s">
        <v>115</v>
      </c>
      <c r="E55" s="30">
        <f>F53</f>
        <v>9</v>
      </c>
      <c r="F55" s="119"/>
      <c r="G55" s="119"/>
      <c r="H55" s="120"/>
      <c r="I55" s="29">
        <v>9</v>
      </c>
      <c r="J55" s="29" t="s">
        <v>115</v>
      </c>
      <c r="K55" s="30">
        <v>7</v>
      </c>
      <c r="L55" s="105"/>
      <c r="M55" s="107"/>
      <c r="N55" s="107"/>
      <c r="O55" s="107"/>
      <c r="P55" s="109"/>
      <c r="Q55" s="105"/>
      <c r="R55" s="109"/>
      <c r="S55" s="31" t="s">
        <v>122</v>
      </c>
      <c r="T55" s="107">
        <f>E55+K55</f>
        <v>16</v>
      </c>
      <c r="U55" s="109"/>
      <c r="V55" s="105"/>
      <c r="W55" s="109"/>
      <c r="Z55">
        <f>IF(C55&gt;E55,1,0)</f>
        <v>1</v>
      </c>
      <c r="AA55">
        <f>IF(I55&gt;K55,1,0)</f>
        <v>1</v>
      </c>
      <c r="AB55">
        <f>Z55+AA55</f>
        <v>2</v>
      </c>
      <c r="AD55">
        <f>IF(C55+E55&gt;0,IF(C55=E55,1,0),0)</f>
        <v>0</v>
      </c>
      <c r="AE55">
        <f>IF(I55+K55&gt;0,IF(I55=K55,1,0),0)</f>
        <v>0</v>
      </c>
      <c r="AF55">
        <f>AD55+AE55</f>
        <v>0</v>
      </c>
      <c r="AJ55">
        <f>IF(C55&lt;E55,1,0)</f>
        <v>0</v>
      </c>
      <c r="AK55">
        <f>IF(I55&lt;K55,1,0)</f>
        <v>0</v>
      </c>
      <c r="AL55">
        <f>AJ55+AK55</f>
        <v>0</v>
      </c>
    </row>
    <row r="56" spans="1:38" ht="18" customHeight="1">
      <c r="A56" s="111">
        <v>18</v>
      </c>
      <c r="B56" s="110" t="s">
        <v>11</v>
      </c>
      <c r="C56" s="115" t="str">
        <f>IF(C57+E57&gt;0,IF(C57=""," ",IF(C57&gt;E57,"○",IF(C57&lt;E57,"×","△"))),"　")</f>
        <v>×</v>
      </c>
      <c r="D56" s="106"/>
      <c r="E56" s="108"/>
      <c r="F56" s="115" t="str">
        <f>IF(F57+H57&gt;0,IF(F57=""," ",IF(F57&gt;H57,"○",IF(F57&lt;H57,"×","△"))),"　")</f>
        <v>×</v>
      </c>
      <c r="G56" s="106"/>
      <c r="H56" s="108"/>
      <c r="I56" s="119"/>
      <c r="J56" s="119"/>
      <c r="K56" s="120"/>
      <c r="L56" s="104">
        <f>AB57</f>
        <v>0</v>
      </c>
      <c r="M56" s="106" t="s">
        <v>119</v>
      </c>
      <c r="N56" s="106">
        <f>AF57</f>
        <v>0</v>
      </c>
      <c r="O56" s="106" t="s">
        <v>119</v>
      </c>
      <c r="P56" s="108">
        <f>AL57</f>
        <v>2</v>
      </c>
      <c r="Q56" s="104">
        <f>L56*2+N56*1</f>
        <v>0</v>
      </c>
      <c r="R56" s="108"/>
      <c r="S56" s="28" t="s">
        <v>120</v>
      </c>
      <c r="T56" s="106">
        <f>C57+F57</f>
        <v>13</v>
      </c>
      <c r="U56" s="108"/>
      <c r="V56" s="104">
        <v>3</v>
      </c>
      <c r="W56" s="108"/>
      <c r="Z56" t="s">
        <v>289</v>
      </c>
      <c r="AA56" t="s">
        <v>290</v>
      </c>
      <c r="AB56" t="s">
        <v>291</v>
      </c>
      <c r="AD56" t="s">
        <v>292</v>
      </c>
      <c r="AE56" t="s">
        <v>293</v>
      </c>
      <c r="AF56" t="s">
        <v>294</v>
      </c>
      <c r="AJ56" t="s">
        <v>295</v>
      </c>
      <c r="AK56" t="s">
        <v>296</v>
      </c>
      <c r="AL56" t="s">
        <v>294</v>
      </c>
    </row>
    <row r="57" spans="1:38" ht="18" customHeight="1">
      <c r="A57" s="111"/>
      <c r="B57" s="111"/>
      <c r="C57" s="29">
        <f>K53</f>
        <v>6</v>
      </c>
      <c r="D57" s="29" t="s">
        <v>115</v>
      </c>
      <c r="E57" s="30">
        <f>I53</f>
        <v>8</v>
      </c>
      <c r="F57" s="29">
        <f>K55</f>
        <v>7</v>
      </c>
      <c r="G57" s="29" t="s">
        <v>115</v>
      </c>
      <c r="H57" s="30">
        <f>I55</f>
        <v>9</v>
      </c>
      <c r="I57" s="119"/>
      <c r="J57" s="119"/>
      <c r="K57" s="120"/>
      <c r="L57" s="105"/>
      <c r="M57" s="107"/>
      <c r="N57" s="107"/>
      <c r="O57" s="107"/>
      <c r="P57" s="109"/>
      <c r="Q57" s="105"/>
      <c r="R57" s="109"/>
      <c r="S57" s="31" t="s">
        <v>122</v>
      </c>
      <c r="T57" s="107">
        <f>E57+H57</f>
        <v>17</v>
      </c>
      <c r="U57" s="109"/>
      <c r="V57" s="105"/>
      <c r="W57" s="109"/>
      <c r="Z57">
        <f>IF(C57&gt;E57,1,0)</f>
        <v>0</v>
      </c>
      <c r="AA57">
        <f>IF(F57&gt;H57,1,0)</f>
        <v>0</v>
      </c>
      <c r="AB57">
        <f>Z57+AA57</f>
        <v>0</v>
      </c>
      <c r="AD57">
        <f>IF(C57+E57&gt;0,IF(C57=E57,1,0),0)</f>
        <v>0</v>
      </c>
      <c r="AE57">
        <f>IF(F57+H57&gt;0,IF(F57=H57,1,0),0)</f>
        <v>0</v>
      </c>
      <c r="AF57">
        <f>AD57+AE57</f>
        <v>0</v>
      </c>
      <c r="AJ57">
        <f>IF(C57&lt;E57,1,0)</f>
        <v>1</v>
      </c>
      <c r="AK57">
        <f>IF(F57&lt;H57,1,0)</f>
        <v>1</v>
      </c>
      <c r="AL57">
        <f>AJ57+AK57</f>
        <v>2</v>
      </c>
    </row>
    <row r="61" spans="1:23" ht="24">
      <c r="A61" s="112" t="s">
        <v>9</v>
      </c>
      <c r="B61" s="113"/>
      <c r="C61" s="116">
        <f>+A62</f>
        <v>19</v>
      </c>
      <c r="D61" s="116"/>
      <c r="E61" s="117"/>
      <c r="F61" s="118">
        <f>+A64</f>
        <v>20</v>
      </c>
      <c r="G61" s="116"/>
      <c r="H61" s="117"/>
      <c r="I61" s="118">
        <f>+A66</f>
        <v>21</v>
      </c>
      <c r="J61" s="116"/>
      <c r="K61" s="117"/>
      <c r="L61" s="25" t="s">
        <v>114</v>
      </c>
      <c r="M61" s="26" t="s">
        <v>115</v>
      </c>
      <c r="N61" s="26" t="s">
        <v>116</v>
      </c>
      <c r="O61" s="26" t="s">
        <v>117</v>
      </c>
      <c r="P61" s="27" t="s">
        <v>118</v>
      </c>
      <c r="Q61" s="118" t="s">
        <v>1</v>
      </c>
      <c r="R61" s="117"/>
      <c r="S61" s="118" t="s">
        <v>2</v>
      </c>
      <c r="T61" s="116"/>
      <c r="U61" s="117"/>
      <c r="V61" s="118" t="s">
        <v>3</v>
      </c>
      <c r="W61" s="117"/>
    </row>
    <row r="62" spans="1:38" ht="18" customHeight="1">
      <c r="A62" s="111">
        <v>19</v>
      </c>
      <c r="B62" s="110" t="s">
        <v>161</v>
      </c>
      <c r="C62" s="119"/>
      <c r="D62" s="119"/>
      <c r="E62" s="120"/>
      <c r="F62" s="115" t="str">
        <f>IF(F63=""," ",IF(F63&gt;H63,"○",IF(F63&lt;H63,"×","△")))</f>
        <v>×</v>
      </c>
      <c r="G62" s="106"/>
      <c r="H62" s="108"/>
      <c r="I62" s="115" t="str">
        <f>IF(I63=""," ",IF(I63&gt;K63,"○",IF(I63&lt;K63,"×","△")))</f>
        <v>×</v>
      </c>
      <c r="J62" s="106"/>
      <c r="K62" s="108"/>
      <c r="L62" s="104">
        <f>AB63</f>
        <v>0</v>
      </c>
      <c r="M62" s="106" t="s">
        <v>119</v>
      </c>
      <c r="N62" s="106">
        <f>AF63</f>
        <v>0</v>
      </c>
      <c r="O62" s="106" t="s">
        <v>119</v>
      </c>
      <c r="P62" s="108">
        <f>AL63</f>
        <v>2</v>
      </c>
      <c r="Q62" s="104">
        <f>L62*2+N62*1</f>
        <v>0</v>
      </c>
      <c r="R62" s="108"/>
      <c r="S62" s="28" t="s">
        <v>120</v>
      </c>
      <c r="T62" s="106">
        <f>F63+I63</f>
        <v>14</v>
      </c>
      <c r="U62" s="108"/>
      <c r="V62" s="104">
        <v>3</v>
      </c>
      <c r="W62" s="108"/>
      <c r="Z62" t="s">
        <v>289</v>
      </c>
      <c r="AA62" t="s">
        <v>290</v>
      </c>
      <c r="AB62" t="s">
        <v>291</v>
      </c>
      <c r="AD62" t="s">
        <v>292</v>
      </c>
      <c r="AE62" t="s">
        <v>293</v>
      </c>
      <c r="AF62" t="s">
        <v>294</v>
      </c>
      <c r="AJ62" t="s">
        <v>295</v>
      </c>
      <c r="AK62" t="s">
        <v>296</v>
      </c>
      <c r="AL62" t="s">
        <v>294</v>
      </c>
    </row>
    <row r="63" spans="1:38" ht="18" customHeight="1">
      <c r="A63" s="111"/>
      <c r="B63" s="111"/>
      <c r="C63" s="119"/>
      <c r="D63" s="119"/>
      <c r="E63" s="120"/>
      <c r="F63" s="29">
        <v>7</v>
      </c>
      <c r="G63" s="29" t="s">
        <v>115</v>
      </c>
      <c r="H63" s="30">
        <v>10</v>
      </c>
      <c r="I63" s="29">
        <v>7</v>
      </c>
      <c r="J63" s="29" t="s">
        <v>115</v>
      </c>
      <c r="K63" s="30">
        <v>11</v>
      </c>
      <c r="L63" s="105"/>
      <c r="M63" s="107"/>
      <c r="N63" s="107"/>
      <c r="O63" s="107"/>
      <c r="P63" s="109"/>
      <c r="Q63" s="105"/>
      <c r="R63" s="109"/>
      <c r="S63" s="31" t="s">
        <v>122</v>
      </c>
      <c r="T63" s="107">
        <f>H63+K63</f>
        <v>21</v>
      </c>
      <c r="U63" s="109"/>
      <c r="V63" s="105"/>
      <c r="W63" s="109"/>
      <c r="Z63">
        <f>IF(F63&gt;H63,1,0)</f>
        <v>0</v>
      </c>
      <c r="AA63">
        <f>IF(I63&gt;K63,1,0)</f>
        <v>0</v>
      </c>
      <c r="AB63">
        <f>Z63+AA63</f>
        <v>0</v>
      </c>
      <c r="AD63">
        <f>IF(F63+H63&gt;0,IF(F63=H63,1,0),0)</f>
        <v>0</v>
      </c>
      <c r="AE63">
        <f>IF(I63+K63&gt;0,IF(I63=K63,1,0),0)</f>
        <v>0</v>
      </c>
      <c r="AF63">
        <f>AD63+AE63</f>
        <v>0</v>
      </c>
      <c r="AJ63">
        <f>IF(F63&lt;H63,1,0)</f>
        <v>1</v>
      </c>
      <c r="AK63">
        <f>IF(I63&lt;K63,1,0)</f>
        <v>1</v>
      </c>
      <c r="AL63">
        <f>AJ63+AK63</f>
        <v>2</v>
      </c>
    </row>
    <row r="64" spans="1:38" ht="18" customHeight="1">
      <c r="A64" s="111">
        <v>20</v>
      </c>
      <c r="B64" s="110" t="s">
        <v>162</v>
      </c>
      <c r="C64" s="115" t="str">
        <f>IF(C65+E65&gt;0,IF(C65=""," ",IF(C65&gt;E65,"○",IF(C65&lt;E65,"×","△"))),"　")</f>
        <v>○</v>
      </c>
      <c r="D64" s="106"/>
      <c r="E64" s="108"/>
      <c r="F64" s="119"/>
      <c r="G64" s="119"/>
      <c r="H64" s="120"/>
      <c r="I64" s="115" t="str">
        <f>IF(I65=""," ",IF(I65&gt;K65,"○",IF(I65&lt;K65,"×","△")))</f>
        <v>○</v>
      </c>
      <c r="J64" s="106"/>
      <c r="K64" s="108"/>
      <c r="L64" s="104">
        <f>AB65</f>
        <v>2</v>
      </c>
      <c r="M64" s="106" t="s">
        <v>119</v>
      </c>
      <c r="N64" s="106">
        <f>AF65</f>
        <v>0</v>
      </c>
      <c r="O64" s="106" t="s">
        <v>119</v>
      </c>
      <c r="P64" s="108">
        <f>AL65</f>
        <v>0</v>
      </c>
      <c r="Q64" s="104">
        <f>L64*2+N64*1</f>
        <v>4</v>
      </c>
      <c r="R64" s="108"/>
      <c r="S64" s="28" t="s">
        <v>120</v>
      </c>
      <c r="T64" s="106">
        <f>C65+I65</f>
        <v>21</v>
      </c>
      <c r="U64" s="108"/>
      <c r="V64" s="104">
        <v>1</v>
      </c>
      <c r="W64" s="108"/>
      <c r="Z64" t="s">
        <v>289</v>
      </c>
      <c r="AA64" t="s">
        <v>290</v>
      </c>
      <c r="AB64" t="s">
        <v>291</v>
      </c>
      <c r="AD64" t="s">
        <v>292</v>
      </c>
      <c r="AE64" t="s">
        <v>293</v>
      </c>
      <c r="AF64" t="s">
        <v>294</v>
      </c>
      <c r="AJ64" t="s">
        <v>295</v>
      </c>
      <c r="AK64" t="s">
        <v>296</v>
      </c>
      <c r="AL64" t="s">
        <v>294</v>
      </c>
    </row>
    <row r="65" spans="1:38" ht="18" customHeight="1">
      <c r="A65" s="111"/>
      <c r="B65" s="111"/>
      <c r="C65" s="29">
        <f>H63</f>
        <v>10</v>
      </c>
      <c r="D65" s="29" t="s">
        <v>115</v>
      </c>
      <c r="E65" s="30">
        <f>F63</f>
        <v>7</v>
      </c>
      <c r="F65" s="119"/>
      <c r="G65" s="119"/>
      <c r="H65" s="120"/>
      <c r="I65" s="29">
        <v>11</v>
      </c>
      <c r="J65" s="29" t="s">
        <v>115</v>
      </c>
      <c r="K65" s="30">
        <v>5</v>
      </c>
      <c r="L65" s="105"/>
      <c r="M65" s="107"/>
      <c r="N65" s="107"/>
      <c r="O65" s="107"/>
      <c r="P65" s="109"/>
      <c r="Q65" s="105"/>
      <c r="R65" s="109"/>
      <c r="S65" s="31" t="s">
        <v>122</v>
      </c>
      <c r="T65" s="107">
        <f>E65+K65</f>
        <v>12</v>
      </c>
      <c r="U65" s="109"/>
      <c r="V65" s="105"/>
      <c r="W65" s="109"/>
      <c r="Z65">
        <f>IF(C65&gt;E65,1,0)</f>
        <v>1</v>
      </c>
      <c r="AA65">
        <f>IF(I65&gt;K65,1,0)</f>
        <v>1</v>
      </c>
      <c r="AB65">
        <f>Z65+AA65</f>
        <v>2</v>
      </c>
      <c r="AD65">
        <f>IF(C65+E65&gt;0,IF(C65=E65,1,0),0)</f>
        <v>0</v>
      </c>
      <c r="AE65">
        <f>IF(I65+K65&gt;0,IF(I65=K65,1,0),0)</f>
        <v>0</v>
      </c>
      <c r="AF65">
        <f>AD65+AE65</f>
        <v>0</v>
      </c>
      <c r="AJ65">
        <f>IF(C65&lt;E65,1,0)</f>
        <v>0</v>
      </c>
      <c r="AK65">
        <f>IF(I65&lt;K65,1,0)</f>
        <v>0</v>
      </c>
      <c r="AL65">
        <f>AJ65+AK65</f>
        <v>0</v>
      </c>
    </row>
    <row r="66" spans="1:38" ht="18" customHeight="1">
      <c r="A66" s="111">
        <v>21</v>
      </c>
      <c r="B66" s="110" t="s">
        <v>59</v>
      </c>
      <c r="C66" s="115" t="str">
        <f>IF(C67+E67&gt;0,IF(C67=""," ",IF(C67&gt;E67,"○",IF(C67&lt;E67,"×","△"))),"　")</f>
        <v>○</v>
      </c>
      <c r="D66" s="106"/>
      <c r="E66" s="108"/>
      <c r="F66" s="115" t="str">
        <f>IF(F67+H67&gt;0,IF(F67=""," ",IF(F67&gt;H67,"○",IF(F67&lt;H67,"×","△"))),"　")</f>
        <v>×</v>
      </c>
      <c r="G66" s="106"/>
      <c r="H66" s="108"/>
      <c r="I66" s="119"/>
      <c r="J66" s="119"/>
      <c r="K66" s="120"/>
      <c r="L66" s="104">
        <f>AB67</f>
        <v>1</v>
      </c>
      <c r="M66" s="106" t="s">
        <v>119</v>
      </c>
      <c r="N66" s="106">
        <f>AF67</f>
        <v>0</v>
      </c>
      <c r="O66" s="106" t="s">
        <v>119</v>
      </c>
      <c r="P66" s="108">
        <f>AL67</f>
        <v>1</v>
      </c>
      <c r="Q66" s="104">
        <f>L66*2+N66*1</f>
        <v>2</v>
      </c>
      <c r="R66" s="108"/>
      <c r="S66" s="28" t="s">
        <v>120</v>
      </c>
      <c r="T66" s="106">
        <f>C67+F67</f>
        <v>16</v>
      </c>
      <c r="U66" s="108"/>
      <c r="V66" s="104">
        <v>2</v>
      </c>
      <c r="W66" s="108"/>
      <c r="Z66" t="s">
        <v>289</v>
      </c>
      <c r="AA66" t="s">
        <v>290</v>
      </c>
      <c r="AB66" t="s">
        <v>291</v>
      </c>
      <c r="AD66" t="s">
        <v>292</v>
      </c>
      <c r="AE66" t="s">
        <v>293</v>
      </c>
      <c r="AF66" t="s">
        <v>294</v>
      </c>
      <c r="AJ66" t="s">
        <v>295</v>
      </c>
      <c r="AK66" t="s">
        <v>296</v>
      </c>
      <c r="AL66" t="s">
        <v>294</v>
      </c>
    </row>
    <row r="67" spans="1:38" ht="18" customHeight="1">
      <c r="A67" s="111"/>
      <c r="B67" s="111"/>
      <c r="C67" s="29">
        <f>K63</f>
        <v>11</v>
      </c>
      <c r="D67" s="29" t="s">
        <v>115</v>
      </c>
      <c r="E67" s="30">
        <f>I63</f>
        <v>7</v>
      </c>
      <c r="F67" s="29">
        <f>K65</f>
        <v>5</v>
      </c>
      <c r="G67" s="29" t="s">
        <v>115</v>
      </c>
      <c r="H67" s="30">
        <f>I65</f>
        <v>11</v>
      </c>
      <c r="I67" s="119"/>
      <c r="J67" s="119"/>
      <c r="K67" s="120"/>
      <c r="L67" s="105"/>
      <c r="M67" s="107"/>
      <c r="N67" s="107"/>
      <c r="O67" s="107"/>
      <c r="P67" s="109"/>
      <c r="Q67" s="105"/>
      <c r="R67" s="109"/>
      <c r="S67" s="31" t="s">
        <v>122</v>
      </c>
      <c r="T67" s="107">
        <f>E67+H67</f>
        <v>18</v>
      </c>
      <c r="U67" s="109"/>
      <c r="V67" s="105"/>
      <c r="W67" s="109"/>
      <c r="Z67">
        <f>IF(C67&gt;E67,1,0)</f>
        <v>1</v>
      </c>
      <c r="AA67">
        <f>IF(F67&gt;H67,1,0)</f>
        <v>0</v>
      </c>
      <c r="AB67">
        <f>Z67+AA67</f>
        <v>1</v>
      </c>
      <c r="AD67">
        <f>IF(C67+E67&gt;0,IF(C67=E67,1,0),0)</f>
        <v>0</v>
      </c>
      <c r="AE67">
        <f>IF(F67+H67&gt;0,IF(F67=H67,1,0),0)</f>
        <v>0</v>
      </c>
      <c r="AF67">
        <f>AD67+AE67</f>
        <v>0</v>
      </c>
      <c r="AJ67">
        <f>IF(C67&lt;E67,1,0)</f>
        <v>0</v>
      </c>
      <c r="AK67">
        <f>IF(F67&lt;H67,1,0)</f>
        <v>1</v>
      </c>
      <c r="AL67">
        <f>AJ67+AK67</f>
        <v>1</v>
      </c>
    </row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7" ht="207" customHeight="1"/>
    <row r="88" ht="13.5" hidden="1"/>
    <row r="89" spans="1:29" s="2" customFormat="1" ht="27" customHeight="1">
      <c r="A89" s="112" t="s">
        <v>165</v>
      </c>
      <c r="B89" s="113"/>
      <c r="C89" s="116" t="str">
        <f>+A90</f>
        <v>J　1</v>
      </c>
      <c r="D89" s="116"/>
      <c r="E89" s="117"/>
      <c r="F89" s="118" t="str">
        <f>+A92</f>
        <v>J　2</v>
      </c>
      <c r="G89" s="116"/>
      <c r="H89" s="117"/>
      <c r="I89" s="118" t="str">
        <f>A94</f>
        <v>J　3</v>
      </c>
      <c r="J89" s="116"/>
      <c r="K89" s="117"/>
      <c r="L89" s="118" t="str">
        <f>A96</f>
        <v>J　4</v>
      </c>
      <c r="M89" s="116"/>
      <c r="N89" s="117"/>
      <c r="O89" s="118" t="str">
        <f>A98</f>
        <v>J　5</v>
      </c>
      <c r="P89" s="116"/>
      <c r="Q89" s="117"/>
      <c r="R89" s="25" t="s">
        <v>114</v>
      </c>
      <c r="S89" s="26" t="s">
        <v>115</v>
      </c>
      <c r="T89" s="26" t="s">
        <v>116</v>
      </c>
      <c r="U89" s="26" t="s">
        <v>115</v>
      </c>
      <c r="V89" s="27" t="s">
        <v>118</v>
      </c>
      <c r="W89" s="118" t="s">
        <v>1</v>
      </c>
      <c r="X89" s="117"/>
      <c r="Y89" s="118" t="s">
        <v>2</v>
      </c>
      <c r="Z89" s="116"/>
      <c r="AA89" s="117"/>
      <c r="AB89" s="118" t="s">
        <v>3</v>
      </c>
      <c r="AC89" s="117"/>
    </row>
    <row r="90" spans="1:47" ht="18" customHeight="1">
      <c r="A90" s="111" t="s">
        <v>249</v>
      </c>
      <c r="B90" s="111" t="s">
        <v>174</v>
      </c>
      <c r="C90" s="119"/>
      <c r="D90" s="119"/>
      <c r="E90" s="120"/>
      <c r="F90" s="115" t="str">
        <f>IF(F91=""," ",IF(F91&gt;H91,"○",IF(F91&lt;H91,"×","△")))</f>
        <v> </v>
      </c>
      <c r="G90" s="106"/>
      <c r="H90" s="108"/>
      <c r="I90" s="115" t="str">
        <f>IF(I91=""," ",IF(I91&gt;K91,"○",IF(I91&lt;K91,"×","△")))</f>
        <v> </v>
      </c>
      <c r="J90" s="106"/>
      <c r="K90" s="108"/>
      <c r="L90" s="115" t="str">
        <f>IF(L91=""," ",IF(L91&gt;N91,"○",IF(L91&lt;N91,"×","△")))</f>
        <v> </v>
      </c>
      <c r="M90" s="106"/>
      <c r="N90" s="108"/>
      <c r="O90" s="115" t="str">
        <f>IF(O91=""," ",IF(O91&gt;Q91,"○",IF(O91&lt;Q91,"×","△")))</f>
        <v> </v>
      </c>
      <c r="P90" s="106"/>
      <c r="Q90" s="108"/>
      <c r="R90" s="104">
        <f>AI91</f>
        <v>0</v>
      </c>
      <c r="S90" s="106" t="s">
        <v>119</v>
      </c>
      <c r="T90" s="106">
        <f>AO91</f>
        <v>0</v>
      </c>
      <c r="U90" s="106" t="s">
        <v>119</v>
      </c>
      <c r="V90" s="108">
        <f>AU91</f>
        <v>0</v>
      </c>
      <c r="W90" s="104">
        <f>R90*2+T90*1</f>
        <v>0</v>
      </c>
      <c r="X90" s="108"/>
      <c r="Y90" s="28" t="s">
        <v>120</v>
      </c>
      <c r="Z90" s="106">
        <f>F91+I91+L91+O91</f>
        <v>0</v>
      </c>
      <c r="AA90" s="108"/>
      <c r="AB90" s="104"/>
      <c r="AC90" s="108"/>
      <c r="AE90" t="s">
        <v>289</v>
      </c>
      <c r="AF90" t="s">
        <v>290</v>
      </c>
      <c r="AG90" t="s">
        <v>297</v>
      </c>
      <c r="AH90" t="s">
        <v>298</v>
      </c>
      <c r="AI90" t="s">
        <v>291</v>
      </c>
      <c r="AK90" t="s">
        <v>292</v>
      </c>
      <c r="AL90" t="s">
        <v>293</v>
      </c>
      <c r="AM90" t="s">
        <v>299</v>
      </c>
      <c r="AN90" t="s">
        <v>300</v>
      </c>
      <c r="AO90" t="s">
        <v>294</v>
      </c>
      <c r="AQ90" t="s">
        <v>295</v>
      </c>
      <c r="AR90" t="s">
        <v>296</v>
      </c>
      <c r="AS90" t="s">
        <v>301</v>
      </c>
      <c r="AT90" t="s">
        <v>302</v>
      </c>
      <c r="AU90" t="s">
        <v>294</v>
      </c>
    </row>
    <row r="91" spans="1:47" ht="18" customHeight="1">
      <c r="A91" s="111"/>
      <c r="B91" s="111"/>
      <c r="C91" s="119"/>
      <c r="D91" s="119"/>
      <c r="E91" s="120"/>
      <c r="F91" s="29"/>
      <c r="G91" s="29" t="s">
        <v>115</v>
      </c>
      <c r="H91" s="30"/>
      <c r="I91" s="29"/>
      <c r="J91" s="29" t="s">
        <v>115</v>
      </c>
      <c r="K91" s="30"/>
      <c r="L91" s="29"/>
      <c r="M91" s="29" t="s">
        <v>115</v>
      </c>
      <c r="N91" s="30"/>
      <c r="O91" s="29"/>
      <c r="P91" s="29" t="s">
        <v>115</v>
      </c>
      <c r="Q91" s="30"/>
      <c r="R91" s="105"/>
      <c r="S91" s="107"/>
      <c r="T91" s="107"/>
      <c r="U91" s="107"/>
      <c r="V91" s="109"/>
      <c r="W91" s="105"/>
      <c r="X91" s="109"/>
      <c r="Y91" s="31" t="s">
        <v>122</v>
      </c>
      <c r="Z91" s="107">
        <f>H91+K91+N91+Q91</f>
        <v>0</v>
      </c>
      <c r="AA91" s="109"/>
      <c r="AB91" s="105"/>
      <c r="AC91" s="109"/>
      <c r="AE91">
        <f>IF(F91&gt;H91,1,0)</f>
        <v>0</v>
      </c>
      <c r="AF91">
        <f>IF(I91&gt;K91,1,0)</f>
        <v>0</v>
      </c>
      <c r="AG91">
        <f>IF(L91&gt;N91,1,0)</f>
        <v>0</v>
      </c>
      <c r="AH91">
        <f>IF(O91&gt;Q91,1,0)</f>
        <v>0</v>
      </c>
      <c r="AI91">
        <f>AE91+AF91+AG91+AH91</f>
        <v>0</v>
      </c>
      <c r="AK91">
        <f>IF(F91+H91&gt;0,IF(F91=H91,1,0),0)</f>
        <v>0</v>
      </c>
      <c r="AL91">
        <f>IF(I91+K91&gt;0,IF(I91=K91,1,0),0)</f>
        <v>0</v>
      </c>
      <c r="AM91">
        <f>IF(L91+N91&gt;0,IF(L91=N91,1,0),0)</f>
        <v>0</v>
      </c>
      <c r="AN91">
        <f>IF(O91+Q91&gt;0,IF(O91=Q91,1,0),0)</f>
        <v>0</v>
      </c>
      <c r="AO91">
        <f>AK91+AL91+AM91+AN91</f>
        <v>0</v>
      </c>
      <c r="AQ91">
        <f>IF(F91&lt;H91,1,0)</f>
        <v>0</v>
      </c>
      <c r="AR91">
        <f>IF(I91&lt;K91,1,0)</f>
        <v>0</v>
      </c>
      <c r="AS91">
        <f>IF(L91&lt;N91,1,0)</f>
        <v>0</v>
      </c>
      <c r="AT91">
        <f>IF(O91&lt;Q91,1,0)</f>
        <v>0</v>
      </c>
      <c r="AU91">
        <f>AQ91+AR91+AS91+AT91</f>
        <v>0</v>
      </c>
    </row>
    <row r="92" spans="1:47" ht="18" customHeight="1">
      <c r="A92" s="111" t="s">
        <v>250</v>
      </c>
      <c r="B92" s="111" t="s">
        <v>176</v>
      </c>
      <c r="C92" s="115" t="str">
        <f>IF(C93+E93&gt;0,IF(C93=""," ",IF(C93&gt;E93,"○",IF(C93&lt;E93,"×","△"))),"　")</f>
        <v>　</v>
      </c>
      <c r="D92" s="106"/>
      <c r="E92" s="108"/>
      <c r="F92" s="119"/>
      <c r="G92" s="119"/>
      <c r="H92" s="120"/>
      <c r="I92" s="115" t="str">
        <f>IF(I93=""," ",IF(I93&gt;K93,"○",IF(I93&lt;K93,"×","△")))</f>
        <v> </v>
      </c>
      <c r="J92" s="106"/>
      <c r="K92" s="108"/>
      <c r="L92" s="115" t="str">
        <f>IF(L93=""," ",IF(L93&gt;N93,"○",IF(L93&lt;N93,"×","△")))</f>
        <v> </v>
      </c>
      <c r="M92" s="106"/>
      <c r="N92" s="108"/>
      <c r="O92" s="115" t="str">
        <f>IF(O93=""," ",IF(O93&gt;Q93,"○",IF(O93&lt;Q93,"×","△")))</f>
        <v> </v>
      </c>
      <c r="P92" s="106"/>
      <c r="Q92" s="108"/>
      <c r="R92" s="104">
        <f>AI93</f>
        <v>0</v>
      </c>
      <c r="S92" s="106" t="s">
        <v>119</v>
      </c>
      <c r="T92" s="106">
        <f>AO93</f>
        <v>0</v>
      </c>
      <c r="U92" s="106" t="s">
        <v>119</v>
      </c>
      <c r="V92" s="108">
        <f>AU93</f>
        <v>0</v>
      </c>
      <c r="W92" s="104">
        <f>R92*2+T92*1</f>
        <v>0</v>
      </c>
      <c r="X92" s="108"/>
      <c r="Y92" s="28" t="s">
        <v>120</v>
      </c>
      <c r="Z92" s="106">
        <f>C93+I93+L93+O93</f>
        <v>0</v>
      </c>
      <c r="AA92" s="108"/>
      <c r="AB92" s="104"/>
      <c r="AC92" s="108"/>
      <c r="AE92" t="s">
        <v>289</v>
      </c>
      <c r="AF92" t="s">
        <v>290</v>
      </c>
      <c r="AG92" t="s">
        <v>297</v>
      </c>
      <c r="AH92" t="s">
        <v>298</v>
      </c>
      <c r="AI92" t="s">
        <v>291</v>
      </c>
      <c r="AK92" t="s">
        <v>292</v>
      </c>
      <c r="AL92" t="s">
        <v>293</v>
      </c>
      <c r="AM92" t="s">
        <v>299</v>
      </c>
      <c r="AN92" t="s">
        <v>300</v>
      </c>
      <c r="AO92" t="s">
        <v>294</v>
      </c>
      <c r="AQ92" t="s">
        <v>295</v>
      </c>
      <c r="AR92" t="s">
        <v>296</v>
      </c>
      <c r="AS92" t="s">
        <v>301</v>
      </c>
      <c r="AT92" t="s">
        <v>302</v>
      </c>
      <c r="AU92" t="s">
        <v>294</v>
      </c>
    </row>
    <row r="93" spans="1:47" ht="18" customHeight="1">
      <c r="A93" s="111"/>
      <c r="B93" s="111"/>
      <c r="C93" s="29">
        <f>H91</f>
        <v>0</v>
      </c>
      <c r="D93" s="29" t="s">
        <v>115</v>
      </c>
      <c r="E93" s="30">
        <f>F91</f>
        <v>0</v>
      </c>
      <c r="F93" s="119"/>
      <c r="G93" s="119"/>
      <c r="H93" s="120"/>
      <c r="I93" s="29"/>
      <c r="J93" s="29" t="s">
        <v>115</v>
      </c>
      <c r="K93" s="30"/>
      <c r="L93" s="29"/>
      <c r="M93" s="29" t="s">
        <v>115</v>
      </c>
      <c r="N93" s="30"/>
      <c r="O93" s="29"/>
      <c r="P93" s="29" t="s">
        <v>115</v>
      </c>
      <c r="Q93" s="30"/>
      <c r="R93" s="105"/>
      <c r="S93" s="107"/>
      <c r="T93" s="107"/>
      <c r="U93" s="107"/>
      <c r="V93" s="109"/>
      <c r="W93" s="105"/>
      <c r="X93" s="109"/>
      <c r="Y93" s="31" t="s">
        <v>122</v>
      </c>
      <c r="Z93" s="107">
        <f>E93+K93+N93+Q93</f>
        <v>0</v>
      </c>
      <c r="AA93" s="109"/>
      <c r="AB93" s="105"/>
      <c r="AC93" s="109"/>
      <c r="AE93">
        <f>IF(C93&gt;E93,1,0)</f>
        <v>0</v>
      </c>
      <c r="AF93">
        <f>IF(I93&gt;K93,1,0)</f>
        <v>0</v>
      </c>
      <c r="AG93">
        <f>IF(L93&gt;N93,1,0)</f>
        <v>0</v>
      </c>
      <c r="AH93">
        <f>IF(O93&gt;Q93,1,0)</f>
        <v>0</v>
      </c>
      <c r="AI93">
        <f>AE93+AF93+AG93+AH93</f>
        <v>0</v>
      </c>
      <c r="AK93">
        <f>IF(C93+E93&gt;0,IF(C93=E93,1,0),0)</f>
        <v>0</v>
      </c>
      <c r="AL93">
        <f>IF(I93+K93&gt;0,IF(I93=K93,1,0),0)</f>
        <v>0</v>
      </c>
      <c r="AM93">
        <f>IF(L93+N93&gt;0,IF(L93=N93,1,0),0)</f>
        <v>0</v>
      </c>
      <c r="AN93">
        <f>IF(O93+Q93&gt;0,IF(O93=Q93,1,0),0)</f>
        <v>0</v>
      </c>
      <c r="AO93">
        <f>AK93+AL93+AM93+AN93</f>
        <v>0</v>
      </c>
      <c r="AQ93">
        <f>IF(C93&lt;E93,1,0)</f>
        <v>0</v>
      </c>
      <c r="AR93">
        <f>IF(I93&lt;K93,1,0)</f>
        <v>0</v>
      </c>
      <c r="AS93">
        <f>IF(L93&lt;N93,1,0)</f>
        <v>0</v>
      </c>
      <c r="AT93">
        <f>IF(O93&lt;Q93,1,0)</f>
        <v>0</v>
      </c>
      <c r="AU93">
        <f>AQ93+AR93+AS93+AT93</f>
        <v>0</v>
      </c>
    </row>
    <row r="94" spans="1:47" ht="18" customHeight="1">
      <c r="A94" s="111" t="s">
        <v>251</v>
      </c>
      <c r="B94" s="111" t="s">
        <v>178</v>
      </c>
      <c r="C94" s="115" t="str">
        <f>IF(C95+E95&gt;0,IF(C95=""," ",IF(C95&gt;E95,"○",IF(C95&lt;E95,"×","△"))),"　")</f>
        <v>　</v>
      </c>
      <c r="D94" s="106"/>
      <c r="E94" s="108"/>
      <c r="F94" s="115" t="str">
        <f>IF(F95+H95&gt;0,IF(F95=""," ",IF(F95&gt;H95,"○",IF(F95&lt;H95,"×","△"))),"　")</f>
        <v>　</v>
      </c>
      <c r="G94" s="106"/>
      <c r="H94" s="108"/>
      <c r="I94" s="119"/>
      <c r="J94" s="119"/>
      <c r="K94" s="120"/>
      <c r="L94" s="115" t="str">
        <f>IF(L95=""," ",IF(L95&gt;N95,"○",IF(L95&lt;N95,"×","△")))</f>
        <v> </v>
      </c>
      <c r="M94" s="106"/>
      <c r="N94" s="108"/>
      <c r="O94" s="115" t="str">
        <f>IF(O95=""," ",IF(O95&gt;Q95,"○",IF(O95&lt;Q95,"×","△")))</f>
        <v> </v>
      </c>
      <c r="P94" s="106"/>
      <c r="Q94" s="108"/>
      <c r="R94" s="104">
        <f>AI95</f>
        <v>0</v>
      </c>
      <c r="S94" s="106" t="s">
        <v>119</v>
      </c>
      <c r="T94" s="106">
        <f>AO95</f>
        <v>0</v>
      </c>
      <c r="U94" s="106" t="s">
        <v>119</v>
      </c>
      <c r="V94" s="108">
        <f>AU95</f>
        <v>0</v>
      </c>
      <c r="W94" s="104">
        <f>R94*2+T94*1</f>
        <v>0</v>
      </c>
      <c r="X94" s="108"/>
      <c r="Y94" s="28" t="s">
        <v>120</v>
      </c>
      <c r="Z94" s="106">
        <f>C95+F95+L95+O95</f>
        <v>0</v>
      </c>
      <c r="AA94" s="108"/>
      <c r="AB94" s="104"/>
      <c r="AC94" s="108"/>
      <c r="AE94" t="s">
        <v>289</v>
      </c>
      <c r="AF94" t="s">
        <v>290</v>
      </c>
      <c r="AG94" t="s">
        <v>297</v>
      </c>
      <c r="AH94" t="s">
        <v>298</v>
      </c>
      <c r="AI94" t="s">
        <v>291</v>
      </c>
      <c r="AK94" t="s">
        <v>292</v>
      </c>
      <c r="AL94" t="s">
        <v>293</v>
      </c>
      <c r="AM94" t="s">
        <v>299</v>
      </c>
      <c r="AN94" t="s">
        <v>300</v>
      </c>
      <c r="AO94" t="s">
        <v>294</v>
      </c>
      <c r="AQ94" t="s">
        <v>295</v>
      </c>
      <c r="AR94" t="s">
        <v>296</v>
      </c>
      <c r="AS94" t="s">
        <v>301</v>
      </c>
      <c r="AT94" t="s">
        <v>302</v>
      </c>
      <c r="AU94" t="s">
        <v>294</v>
      </c>
    </row>
    <row r="95" spans="1:47" ht="18" customHeight="1">
      <c r="A95" s="111"/>
      <c r="B95" s="111"/>
      <c r="C95" s="29">
        <f>K91</f>
        <v>0</v>
      </c>
      <c r="D95" s="29" t="s">
        <v>115</v>
      </c>
      <c r="E95" s="30">
        <f>I91</f>
        <v>0</v>
      </c>
      <c r="F95" s="29">
        <f>K93</f>
        <v>0</v>
      </c>
      <c r="G95" s="29" t="s">
        <v>115</v>
      </c>
      <c r="H95" s="30">
        <f>I93</f>
        <v>0</v>
      </c>
      <c r="I95" s="119"/>
      <c r="J95" s="119"/>
      <c r="K95" s="120"/>
      <c r="L95" s="29"/>
      <c r="M95" s="29" t="s">
        <v>115</v>
      </c>
      <c r="N95" s="30"/>
      <c r="O95" s="29"/>
      <c r="P95" s="29" t="s">
        <v>115</v>
      </c>
      <c r="Q95" s="30"/>
      <c r="R95" s="105"/>
      <c r="S95" s="107"/>
      <c r="T95" s="107"/>
      <c r="U95" s="107"/>
      <c r="V95" s="109"/>
      <c r="W95" s="105"/>
      <c r="X95" s="109"/>
      <c r="Y95" s="31" t="s">
        <v>122</v>
      </c>
      <c r="Z95" s="107">
        <f>E95+H95+N95+Q95</f>
        <v>0</v>
      </c>
      <c r="AA95" s="109"/>
      <c r="AB95" s="105"/>
      <c r="AC95" s="109"/>
      <c r="AE95">
        <f>IF(C95&gt;E95,1,0)</f>
        <v>0</v>
      </c>
      <c r="AF95">
        <f>IF(F95&gt;H95,1,0)</f>
        <v>0</v>
      </c>
      <c r="AG95">
        <f>IF(L95&gt;N95,1,0)</f>
        <v>0</v>
      </c>
      <c r="AH95">
        <f>IF(O95&gt;Q95,1,0)</f>
        <v>0</v>
      </c>
      <c r="AI95">
        <f>AE95+AF95+AG95+AH95</f>
        <v>0</v>
      </c>
      <c r="AK95">
        <f>IF(C95+E95&gt;0,IF(C95=E95,1,0),0)</f>
        <v>0</v>
      </c>
      <c r="AL95">
        <f>IF(F95+H95&gt;0,IF(F95=H95,1,0),0)</f>
        <v>0</v>
      </c>
      <c r="AM95">
        <f>IF(L95+N95&gt;0,IF(L95=N95,1,0),0)</f>
        <v>0</v>
      </c>
      <c r="AN95">
        <f>IF(O95+Q95&gt;0,IF(O95=Q95,1,0),0)</f>
        <v>0</v>
      </c>
      <c r="AO95">
        <f>AK95+AL95+AM95+AN95</f>
        <v>0</v>
      </c>
      <c r="AQ95">
        <f>IF(C95&lt;E95,1,0)</f>
        <v>0</v>
      </c>
      <c r="AR95">
        <f>IF(F95&lt;H95,1,0)</f>
        <v>0</v>
      </c>
      <c r="AS95">
        <f>IF(L95&lt;N95,1,0)</f>
        <v>0</v>
      </c>
      <c r="AT95">
        <f>IF(O95&lt;Q95,1,0)</f>
        <v>0</v>
      </c>
      <c r="AU95">
        <f>AQ95+AR95+AS95+AT95</f>
        <v>0</v>
      </c>
    </row>
    <row r="96" spans="1:47" ht="18" customHeight="1">
      <c r="A96" s="111" t="s">
        <v>252</v>
      </c>
      <c r="B96" s="111" t="s">
        <v>180</v>
      </c>
      <c r="C96" s="115" t="str">
        <f>IF(C97+E97&gt;0,IF(C97=""," ",IF(C97&gt;E97,"○",IF(C97&lt;E97,"×","△"))),"　")</f>
        <v>　</v>
      </c>
      <c r="D96" s="106"/>
      <c r="E96" s="108"/>
      <c r="F96" s="115" t="str">
        <f>IF(F97+H97&gt;0,IF(F97=""," ",IF(F97&gt;H97,"○",IF(F97&lt;H97,"×","△"))),"　")</f>
        <v>　</v>
      </c>
      <c r="G96" s="106"/>
      <c r="H96" s="108"/>
      <c r="I96" s="115" t="str">
        <f>IF(I97+K97&gt;0,IF(I97=""," ",IF(I97&gt;K97,"○",IF(I97&lt;K97,"×","△"))),"　")</f>
        <v>　</v>
      </c>
      <c r="J96" s="106"/>
      <c r="K96" s="108"/>
      <c r="L96" s="119"/>
      <c r="M96" s="119"/>
      <c r="N96" s="120"/>
      <c r="O96" s="115" t="str">
        <f>IF(O97=""," ",IF(O97&gt;Q97,"○",IF(O97&lt;Q97,"×","△")))</f>
        <v> </v>
      </c>
      <c r="P96" s="106"/>
      <c r="Q96" s="108"/>
      <c r="R96" s="104">
        <f>AI97</f>
        <v>0</v>
      </c>
      <c r="S96" s="106" t="s">
        <v>119</v>
      </c>
      <c r="T96" s="106">
        <f>AO97</f>
        <v>0</v>
      </c>
      <c r="U96" s="106" t="s">
        <v>119</v>
      </c>
      <c r="V96" s="108">
        <f>AU97</f>
        <v>0</v>
      </c>
      <c r="W96" s="104">
        <f>R96*2+T96*1</f>
        <v>0</v>
      </c>
      <c r="X96" s="108"/>
      <c r="Y96" s="28" t="s">
        <v>120</v>
      </c>
      <c r="Z96" s="106">
        <f>C97+F97+I97+O97</f>
        <v>0</v>
      </c>
      <c r="AA96" s="108"/>
      <c r="AB96" s="104"/>
      <c r="AC96" s="108"/>
      <c r="AE96" t="s">
        <v>289</v>
      </c>
      <c r="AF96" t="s">
        <v>290</v>
      </c>
      <c r="AG96" t="s">
        <v>297</v>
      </c>
      <c r="AH96" t="s">
        <v>298</v>
      </c>
      <c r="AI96" t="s">
        <v>291</v>
      </c>
      <c r="AK96" t="s">
        <v>292</v>
      </c>
      <c r="AL96" t="s">
        <v>293</v>
      </c>
      <c r="AM96" t="s">
        <v>299</v>
      </c>
      <c r="AN96" t="s">
        <v>300</v>
      </c>
      <c r="AO96" t="s">
        <v>294</v>
      </c>
      <c r="AQ96" t="s">
        <v>295</v>
      </c>
      <c r="AR96" t="s">
        <v>296</v>
      </c>
      <c r="AS96" t="s">
        <v>301</v>
      </c>
      <c r="AT96" t="s">
        <v>302</v>
      </c>
      <c r="AU96" t="s">
        <v>294</v>
      </c>
    </row>
    <row r="97" spans="1:47" ht="18" customHeight="1">
      <c r="A97" s="111"/>
      <c r="B97" s="111"/>
      <c r="C97" s="29">
        <f>N91</f>
        <v>0</v>
      </c>
      <c r="D97" s="29" t="s">
        <v>115</v>
      </c>
      <c r="E97" s="30">
        <f>L91</f>
        <v>0</v>
      </c>
      <c r="F97" s="29">
        <f>N93</f>
        <v>0</v>
      </c>
      <c r="G97" s="29" t="s">
        <v>115</v>
      </c>
      <c r="H97" s="30">
        <f>L93</f>
        <v>0</v>
      </c>
      <c r="I97" s="29">
        <f>N95</f>
        <v>0</v>
      </c>
      <c r="J97" s="29" t="s">
        <v>115</v>
      </c>
      <c r="K97" s="30">
        <f>L95</f>
        <v>0</v>
      </c>
      <c r="L97" s="119"/>
      <c r="M97" s="119"/>
      <c r="N97" s="120"/>
      <c r="O97" s="29"/>
      <c r="P97" s="29" t="s">
        <v>115</v>
      </c>
      <c r="Q97" s="30"/>
      <c r="R97" s="105"/>
      <c r="S97" s="107"/>
      <c r="T97" s="107"/>
      <c r="U97" s="107"/>
      <c r="V97" s="109"/>
      <c r="W97" s="105"/>
      <c r="X97" s="109"/>
      <c r="Y97" s="31" t="s">
        <v>122</v>
      </c>
      <c r="Z97" s="107">
        <f>E97+H97+K97+Q97</f>
        <v>0</v>
      </c>
      <c r="AA97" s="109"/>
      <c r="AB97" s="105"/>
      <c r="AC97" s="109"/>
      <c r="AE97">
        <f>IF(C97&gt;E97,1,0)</f>
        <v>0</v>
      </c>
      <c r="AF97">
        <f>IF(F97&gt;H97,1,0)</f>
        <v>0</v>
      </c>
      <c r="AG97">
        <f>IF(I97&gt;K97,1,0)</f>
        <v>0</v>
      </c>
      <c r="AH97">
        <f>IF(O97&gt;Q97,1,0)</f>
        <v>0</v>
      </c>
      <c r="AI97">
        <f>AE97+AF97+AG97+AH97</f>
        <v>0</v>
      </c>
      <c r="AK97">
        <f>IF(C97+E97&gt;0,IF(C97=E97,1,0),0)</f>
        <v>0</v>
      </c>
      <c r="AL97">
        <f>IF(F97+H97&gt;0,IF(F97=H97,1,0),0)</f>
        <v>0</v>
      </c>
      <c r="AM97">
        <f>IF(I97+K97&gt;0,IF(I97=K97,1,0),0)+L96</f>
        <v>0</v>
      </c>
      <c r="AN97">
        <f>IF(O97+Q97&gt;0,IF(O97=Q97,1,0),0)</f>
        <v>0</v>
      </c>
      <c r="AO97">
        <f>AK97+AL97+AM97+AN97</f>
        <v>0</v>
      </c>
      <c r="AQ97">
        <f>IF(C97&lt;E97,1,0)</f>
        <v>0</v>
      </c>
      <c r="AR97">
        <f>IF(F97&lt;H97,1,0)</f>
        <v>0</v>
      </c>
      <c r="AS97">
        <f>IF(I97&lt;K97,1,0)</f>
        <v>0</v>
      </c>
      <c r="AT97">
        <f>IF(O97&lt;Q97,1,0)</f>
        <v>0</v>
      </c>
      <c r="AU97">
        <f>AQ97+AR97+AS97+AT97</f>
        <v>0</v>
      </c>
    </row>
    <row r="98" spans="1:47" ht="18" customHeight="1">
      <c r="A98" s="111" t="s">
        <v>253</v>
      </c>
      <c r="B98" s="111" t="s">
        <v>168</v>
      </c>
      <c r="C98" s="115" t="str">
        <f>IF(C99+E99&gt;0,IF(C99=""," ",IF(C99&gt;E99,"○",IF(C99&lt;E99,"×","△"))),"　")</f>
        <v>　</v>
      </c>
      <c r="D98" s="106"/>
      <c r="E98" s="108"/>
      <c r="F98" s="115" t="str">
        <f>IF(F99+H99&gt;0,IF(F99=""," ",IF(F99&gt;H99,"○",IF(F99&lt;H99,"×","△"))),"　")</f>
        <v>　</v>
      </c>
      <c r="G98" s="106"/>
      <c r="H98" s="108"/>
      <c r="I98" s="115" t="str">
        <f>IF(I99+K99&gt;0,IF(I99=""," ",IF(I99&gt;K99,"○",IF(I99&lt;K99,"×","△"))),"　")</f>
        <v>　</v>
      </c>
      <c r="J98" s="106"/>
      <c r="K98" s="108"/>
      <c r="L98" s="115" t="str">
        <f>IF(L99+N99&gt;0,IF(L99=""," ",IF(L99&gt;N99,"○",IF(L99&lt;N99,"×","△"))),"　")</f>
        <v>　</v>
      </c>
      <c r="M98" s="106"/>
      <c r="N98" s="108"/>
      <c r="O98" s="119"/>
      <c r="P98" s="119"/>
      <c r="Q98" s="120"/>
      <c r="R98" s="104">
        <f>AI99</f>
        <v>0</v>
      </c>
      <c r="S98" s="106" t="s">
        <v>119</v>
      </c>
      <c r="T98" s="106">
        <f>AO99</f>
        <v>0</v>
      </c>
      <c r="U98" s="106" t="s">
        <v>119</v>
      </c>
      <c r="V98" s="108">
        <f>AU99</f>
        <v>0</v>
      </c>
      <c r="W98" s="104">
        <f>R98*2+T98*1</f>
        <v>0</v>
      </c>
      <c r="X98" s="108"/>
      <c r="Y98" s="28" t="s">
        <v>120</v>
      </c>
      <c r="Z98" s="106">
        <f>C99+F99+I99+L99</f>
        <v>0</v>
      </c>
      <c r="AA98" s="108"/>
      <c r="AB98" s="104"/>
      <c r="AC98" s="108"/>
      <c r="AE98" t="s">
        <v>289</v>
      </c>
      <c r="AF98" t="s">
        <v>290</v>
      </c>
      <c r="AG98" t="s">
        <v>297</v>
      </c>
      <c r="AH98" t="s">
        <v>298</v>
      </c>
      <c r="AI98" t="s">
        <v>291</v>
      </c>
      <c r="AK98" t="s">
        <v>292</v>
      </c>
      <c r="AL98" t="s">
        <v>293</v>
      </c>
      <c r="AM98" t="s">
        <v>299</v>
      </c>
      <c r="AN98" t="s">
        <v>300</v>
      </c>
      <c r="AO98" t="s">
        <v>294</v>
      </c>
      <c r="AQ98" t="s">
        <v>295</v>
      </c>
      <c r="AR98" t="s">
        <v>296</v>
      </c>
      <c r="AS98" t="s">
        <v>301</v>
      </c>
      <c r="AT98" t="s">
        <v>302</v>
      </c>
      <c r="AU98" t="s">
        <v>294</v>
      </c>
    </row>
    <row r="99" spans="1:47" ht="18" customHeight="1">
      <c r="A99" s="111"/>
      <c r="B99" s="111"/>
      <c r="C99" s="29">
        <f>Q91</f>
        <v>0</v>
      </c>
      <c r="D99" s="29" t="s">
        <v>115</v>
      </c>
      <c r="E99" s="30">
        <f>O91</f>
        <v>0</v>
      </c>
      <c r="F99" s="29">
        <f>Q93</f>
        <v>0</v>
      </c>
      <c r="G99" s="29" t="s">
        <v>115</v>
      </c>
      <c r="H99" s="30">
        <f>O93</f>
        <v>0</v>
      </c>
      <c r="I99" s="29">
        <f>Q95</f>
        <v>0</v>
      </c>
      <c r="J99" s="29" t="s">
        <v>115</v>
      </c>
      <c r="K99" s="30">
        <f>O95</f>
        <v>0</v>
      </c>
      <c r="L99" s="29">
        <f>Q97</f>
        <v>0</v>
      </c>
      <c r="M99" s="29" t="s">
        <v>115</v>
      </c>
      <c r="N99" s="30">
        <f>O97</f>
        <v>0</v>
      </c>
      <c r="O99" s="119"/>
      <c r="P99" s="119"/>
      <c r="Q99" s="120"/>
      <c r="R99" s="105"/>
      <c r="S99" s="107"/>
      <c r="T99" s="107"/>
      <c r="U99" s="107"/>
      <c r="V99" s="109"/>
      <c r="W99" s="105"/>
      <c r="X99" s="109"/>
      <c r="Y99" s="31" t="s">
        <v>122</v>
      </c>
      <c r="Z99" s="107">
        <f>E99+H99+K99+N99</f>
        <v>0</v>
      </c>
      <c r="AA99" s="109"/>
      <c r="AB99" s="105"/>
      <c r="AC99" s="109"/>
      <c r="AE99">
        <f>IF(C99&gt;E99,1,0)</f>
        <v>0</v>
      </c>
      <c r="AF99">
        <f>IF(F99&gt;H99,1,0)</f>
        <v>0</v>
      </c>
      <c r="AG99">
        <f>IF(I99&gt;K99,1,0)</f>
        <v>0</v>
      </c>
      <c r="AH99">
        <f>IF(L99&gt;N99,1,0)</f>
        <v>0</v>
      </c>
      <c r="AI99">
        <f>AE99+AF99+AG99+AH99</f>
        <v>0</v>
      </c>
      <c r="AK99">
        <f>IF(C99+E99&gt;0,IF(C99=E99,1,0),0)</f>
        <v>0</v>
      </c>
      <c r="AL99">
        <f>IF(F99+H99&gt;0,IF(F99=H99,1,0),0)</f>
        <v>0</v>
      </c>
      <c r="AM99">
        <f>IF(I99+K99&gt;0,IF(I99=K99,1,0),0)</f>
        <v>0</v>
      </c>
      <c r="AN99">
        <f>IF(L99+N99&gt;0,IF(L99=N99,1,0),0)</f>
        <v>0</v>
      </c>
      <c r="AO99">
        <f>AK99+AL99+AM99+AN99</f>
        <v>0</v>
      </c>
      <c r="AQ99">
        <f>IF(C99&lt;E99,1,0)</f>
        <v>0</v>
      </c>
      <c r="AR99">
        <f>IF(F99&lt;H99,1,0)</f>
        <v>0</v>
      </c>
      <c r="AS99">
        <f>IF(I99&lt;K99,1,0)</f>
        <v>0</v>
      </c>
      <c r="AT99">
        <f>IF(L99&lt;N99,1,0)</f>
        <v>0</v>
      </c>
      <c r="AU99">
        <f>AQ99+AR99+AS99+AT99</f>
        <v>0</v>
      </c>
    </row>
    <row r="103" spans="1:29" ht="24">
      <c r="A103" s="112" t="s">
        <v>166</v>
      </c>
      <c r="B103" s="113"/>
      <c r="C103" s="116" t="str">
        <f>+A104</f>
        <v>J　６</v>
      </c>
      <c r="D103" s="116"/>
      <c r="E103" s="117"/>
      <c r="F103" s="118" t="str">
        <f>+A106</f>
        <v>J　7</v>
      </c>
      <c r="G103" s="116"/>
      <c r="H103" s="117"/>
      <c r="I103" s="118" t="str">
        <f>+A110</f>
        <v>J　９</v>
      </c>
      <c r="J103" s="116"/>
      <c r="K103" s="117"/>
      <c r="L103" s="118">
        <f>+D110</f>
        <v>0</v>
      </c>
      <c r="M103" s="116"/>
      <c r="N103" s="117"/>
      <c r="O103" s="118">
        <f>+G110</f>
        <v>0</v>
      </c>
      <c r="P103" s="116"/>
      <c r="Q103" s="117"/>
      <c r="R103" s="25" t="s">
        <v>114</v>
      </c>
      <c r="S103" s="26" t="s">
        <v>115</v>
      </c>
      <c r="T103" s="26" t="s">
        <v>116</v>
      </c>
      <c r="U103" s="26" t="s">
        <v>115</v>
      </c>
      <c r="V103" s="27" t="s">
        <v>118</v>
      </c>
      <c r="W103" s="118" t="s">
        <v>1</v>
      </c>
      <c r="X103" s="117"/>
      <c r="Y103" s="118" t="s">
        <v>2</v>
      </c>
      <c r="Z103" s="116"/>
      <c r="AA103" s="117"/>
      <c r="AB103" s="118" t="s">
        <v>3</v>
      </c>
      <c r="AC103" s="117"/>
    </row>
    <row r="104" spans="1:47" ht="18" customHeight="1">
      <c r="A104" s="111" t="s">
        <v>254</v>
      </c>
      <c r="B104" s="111" t="s">
        <v>183</v>
      </c>
      <c r="C104" s="119"/>
      <c r="D104" s="119"/>
      <c r="E104" s="120"/>
      <c r="F104" s="115" t="str">
        <f>IF(F105=""," ",IF(F105&gt;H105,"○",IF(F105&lt;H105,"×","△")))</f>
        <v> </v>
      </c>
      <c r="G104" s="106"/>
      <c r="H104" s="108"/>
      <c r="I104" s="115" t="str">
        <f>IF(I105=""," ",IF(I105&gt;K105,"○",IF(I105&lt;K105,"×","△")))</f>
        <v> </v>
      </c>
      <c r="J104" s="106"/>
      <c r="K104" s="108"/>
      <c r="L104" s="115" t="str">
        <f>IF(L105=""," ",IF(L105&gt;N105,"○",IF(L105&lt;N105,"×","△")))</f>
        <v> </v>
      </c>
      <c r="M104" s="106"/>
      <c r="N104" s="108"/>
      <c r="O104" s="115" t="str">
        <f>IF(O105=""," ",IF(O105&gt;Q105,"○",IF(O105&lt;Q105,"×","△")))</f>
        <v> </v>
      </c>
      <c r="P104" s="106"/>
      <c r="Q104" s="108"/>
      <c r="R104" s="104">
        <f>AI105</f>
        <v>0</v>
      </c>
      <c r="S104" s="106" t="s">
        <v>119</v>
      </c>
      <c r="T104" s="106">
        <f>AO105</f>
        <v>0</v>
      </c>
      <c r="U104" s="106" t="s">
        <v>119</v>
      </c>
      <c r="V104" s="108">
        <f>AU105</f>
        <v>0</v>
      </c>
      <c r="W104" s="104">
        <f>R104*2+T104*1</f>
        <v>0</v>
      </c>
      <c r="X104" s="108"/>
      <c r="Y104" s="28" t="s">
        <v>120</v>
      </c>
      <c r="Z104" s="106">
        <f>F105+I105+L105+O105</f>
        <v>0</v>
      </c>
      <c r="AA104" s="108"/>
      <c r="AB104" s="104"/>
      <c r="AC104" s="108"/>
      <c r="AE104" t="s">
        <v>289</v>
      </c>
      <c r="AF104" t="s">
        <v>290</v>
      </c>
      <c r="AG104" t="s">
        <v>297</v>
      </c>
      <c r="AH104" t="s">
        <v>298</v>
      </c>
      <c r="AI104" t="s">
        <v>291</v>
      </c>
      <c r="AK104" t="s">
        <v>292</v>
      </c>
      <c r="AL104" t="s">
        <v>293</v>
      </c>
      <c r="AM104" t="s">
        <v>299</v>
      </c>
      <c r="AN104" t="s">
        <v>300</v>
      </c>
      <c r="AO104" t="s">
        <v>294</v>
      </c>
      <c r="AQ104" t="s">
        <v>295</v>
      </c>
      <c r="AR104" t="s">
        <v>296</v>
      </c>
      <c r="AS104" t="s">
        <v>301</v>
      </c>
      <c r="AT104" t="s">
        <v>302</v>
      </c>
      <c r="AU104" t="s">
        <v>294</v>
      </c>
    </row>
    <row r="105" spans="1:47" ht="18" customHeight="1">
      <c r="A105" s="111"/>
      <c r="B105" s="111"/>
      <c r="C105" s="119"/>
      <c r="D105" s="119"/>
      <c r="E105" s="120"/>
      <c r="F105" s="29"/>
      <c r="G105" s="29" t="s">
        <v>115</v>
      </c>
      <c r="H105" s="30"/>
      <c r="I105" s="29"/>
      <c r="J105" s="29" t="s">
        <v>115</v>
      </c>
      <c r="K105" s="30"/>
      <c r="L105" s="29"/>
      <c r="M105" s="29" t="s">
        <v>115</v>
      </c>
      <c r="N105" s="30"/>
      <c r="O105" s="29"/>
      <c r="P105" s="29" t="s">
        <v>115</v>
      </c>
      <c r="Q105" s="30"/>
      <c r="R105" s="105"/>
      <c r="S105" s="107"/>
      <c r="T105" s="107"/>
      <c r="U105" s="107"/>
      <c r="V105" s="109"/>
      <c r="W105" s="105"/>
      <c r="X105" s="109"/>
      <c r="Y105" s="31" t="s">
        <v>122</v>
      </c>
      <c r="Z105" s="107">
        <f>H105+K105+N105+Q105</f>
        <v>0</v>
      </c>
      <c r="AA105" s="109"/>
      <c r="AB105" s="105"/>
      <c r="AC105" s="109"/>
      <c r="AE105">
        <f>IF(F105&gt;H105,1,0)</f>
        <v>0</v>
      </c>
      <c r="AF105">
        <f>IF(I105&gt;K105,1,0)</f>
        <v>0</v>
      </c>
      <c r="AG105">
        <f>IF(L105&gt;N105,1,0)</f>
        <v>0</v>
      </c>
      <c r="AH105">
        <f>IF(O105&gt;Q105,1,0)</f>
        <v>0</v>
      </c>
      <c r="AI105">
        <f>AE105+AF105+AG105+AH105</f>
        <v>0</v>
      </c>
      <c r="AK105">
        <f>IF(F105+H105&gt;0,IF(F105=H105,1,0),0)</f>
        <v>0</v>
      </c>
      <c r="AL105">
        <f>IF(I105+K105&gt;0,IF(I105=K105,1,0),0)</f>
        <v>0</v>
      </c>
      <c r="AM105">
        <f>IF(L105+N105&gt;0,IF(L105=N105,1,0),0)</f>
        <v>0</v>
      </c>
      <c r="AN105">
        <f>IF(O105+Q105&gt;0,IF(O105=Q105,1,0),0)</f>
        <v>0</v>
      </c>
      <c r="AO105">
        <f>AK105+AL105+AM105+AN105</f>
        <v>0</v>
      </c>
      <c r="AQ105">
        <f>IF(F105&lt;H105,1,0)</f>
        <v>0</v>
      </c>
      <c r="AR105">
        <f>IF(I105&lt;K105,1,0)</f>
        <v>0</v>
      </c>
      <c r="AS105">
        <f>IF(L105&lt;N105,1,0)</f>
        <v>0</v>
      </c>
      <c r="AT105">
        <f>IF(O105&lt;Q105,1,0)</f>
        <v>0</v>
      </c>
      <c r="AU105">
        <f>AQ105+AR105+AS105+AT105</f>
        <v>0</v>
      </c>
    </row>
    <row r="106" spans="1:47" ht="18" customHeight="1">
      <c r="A106" s="111" t="s">
        <v>255</v>
      </c>
      <c r="B106" s="111" t="s">
        <v>185</v>
      </c>
      <c r="C106" s="115" t="str">
        <f>IF(C107+E107&gt;0,IF(C107=""," ",IF(C107&gt;E107,"○",IF(C107&lt;E107,"×","△"))),"　")</f>
        <v>　</v>
      </c>
      <c r="D106" s="106"/>
      <c r="E106" s="108"/>
      <c r="F106" s="119"/>
      <c r="G106" s="119"/>
      <c r="H106" s="120"/>
      <c r="I106" s="115" t="str">
        <f>IF(I107=""," ",IF(I107&gt;K107,"○",IF(I107&lt;K107,"×","△")))</f>
        <v> </v>
      </c>
      <c r="J106" s="106"/>
      <c r="K106" s="108"/>
      <c r="L106" s="115" t="str">
        <f>IF(L107=""," ",IF(L107&gt;N107,"○",IF(L107&lt;N107,"×","△")))</f>
        <v> </v>
      </c>
      <c r="M106" s="106"/>
      <c r="N106" s="108"/>
      <c r="O106" s="115" t="str">
        <f>IF(O107=""," ",IF(O107&gt;Q107,"○",IF(O107&lt;Q107,"×","△")))</f>
        <v> </v>
      </c>
      <c r="P106" s="106"/>
      <c r="Q106" s="108"/>
      <c r="R106" s="104">
        <f>AI107</f>
        <v>0</v>
      </c>
      <c r="S106" s="106" t="s">
        <v>119</v>
      </c>
      <c r="T106" s="106">
        <f>AO107</f>
        <v>0</v>
      </c>
      <c r="U106" s="106" t="s">
        <v>119</v>
      </c>
      <c r="V106" s="108">
        <f>AU107</f>
        <v>0</v>
      </c>
      <c r="W106" s="104">
        <f>R106*2+T106*1</f>
        <v>0</v>
      </c>
      <c r="X106" s="108"/>
      <c r="Y106" s="28" t="s">
        <v>120</v>
      </c>
      <c r="Z106" s="106">
        <f>C107+I107+L107+O107</f>
        <v>0</v>
      </c>
      <c r="AA106" s="108"/>
      <c r="AB106" s="104"/>
      <c r="AC106" s="108"/>
      <c r="AE106" t="s">
        <v>289</v>
      </c>
      <c r="AF106" t="s">
        <v>290</v>
      </c>
      <c r="AG106" t="s">
        <v>297</v>
      </c>
      <c r="AH106" t="s">
        <v>298</v>
      </c>
      <c r="AI106" t="s">
        <v>291</v>
      </c>
      <c r="AK106" t="s">
        <v>292</v>
      </c>
      <c r="AL106" t="s">
        <v>293</v>
      </c>
      <c r="AM106" t="s">
        <v>299</v>
      </c>
      <c r="AN106" t="s">
        <v>300</v>
      </c>
      <c r="AO106" t="s">
        <v>294</v>
      </c>
      <c r="AQ106" t="s">
        <v>295</v>
      </c>
      <c r="AR106" t="s">
        <v>296</v>
      </c>
      <c r="AS106" t="s">
        <v>301</v>
      </c>
      <c r="AT106" t="s">
        <v>302</v>
      </c>
      <c r="AU106" t="s">
        <v>294</v>
      </c>
    </row>
    <row r="107" spans="1:47" ht="18" customHeight="1">
      <c r="A107" s="111"/>
      <c r="B107" s="111"/>
      <c r="C107" s="29">
        <f>H105</f>
        <v>0</v>
      </c>
      <c r="D107" s="29" t="s">
        <v>115</v>
      </c>
      <c r="E107" s="30">
        <f>F105</f>
        <v>0</v>
      </c>
      <c r="F107" s="119"/>
      <c r="G107" s="119"/>
      <c r="H107" s="120"/>
      <c r="I107" s="29"/>
      <c r="J107" s="29" t="s">
        <v>115</v>
      </c>
      <c r="K107" s="30"/>
      <c r="L107" s="29"/>
      <c r="M107" s="29" t="s">
        <v>115</v>
      </c>
      <c r="N107" s="30"/>
      <c r="O107" s="29"/>
      <c r="P107" s="29" t="s">
        <v>115</v>
      </c>
      <c r="Q107" s="30"/>
      <c r="R107" s="105"/>
      <c r="S107" s="107"/>
      <c r="T107" s="107"/>
      <c r="U107" s="107"/>
      <c r="V107" s="109"/>
      <c r="W107" s="105"/>
      <c r="X107" s="109"/>
      <c r="Y107" s="31" t="s">
        <v>122</v>
      </c>
      <c r="Z107" s="107">
        <f>E107+K107+N107+Q107</f>
        <v>0</v>
      </c>
      <c r="AA107" s="109"/>
      <c r="AB107" s="105"/>
      <c r="AC107" s="109"/>
      <c r="AE107">
        <f>IF(C107&gt;E107,1,0)</f>
        <v>0</v>
      </c>
      <c r="AF107">
        <f>IF(I107&gt;K107,1,0)</f>
        <v>0</v>
      </c>
      <c r="AG107">
        <f>IF(L107&gt;N107,1,0)</f>
        <v>0</v>
      </c>
      <c r="AH107">
        <f>IF(O107&gt;Q107,1,0)</f>
        <v>0</v>
      </c>
      <c r="AI107">
        <f>AE107+AF107+AG107+AH107</f>
        <v>0</v>
      </c>
      <c r="AK107">
        <f>IF(C107+E107&gt;0,IF(C107=E107,1,0),0)</f>
        <v>0</v>
      </c>
      <c r="AL107">
        <f>IF(I107+K107&gt;0,IF(I107=K107,1,0),0)</f>
        <v>0</v>
      </c>
      <c r="AM107">
        <f>IF(L107+N107&gt;0,IF(L107=N107,1,0),0)</f>
        <v>0</v>
      </c>
      <c r="AN107">
        <f>IF(O107+Q107&gt;0,IF(O107=Q107,1,0),0)</f>
        <v>0</v>
      </c>
      <c r="AO107">
        <f>AK107+AL107+AM107+AN107</f>
        <v>0</v>
      </c>
      <c r="AQ107">
        <f>IF(C107&lt;E107,1,0)</f>
        <v>0</v>
      </c>
      <c r="AR107">
        <f>IF(I107&lt;K107,1,0)</f>
        <v>0</v>
      </c>
      <c r="AS107">
        <f>IF(L107&lt;N107,1,0)</f>
        <v>0</v>
      </c>
      <c r="AT107">
        <f>IF(O107&lt;Q107,1,0)</f>
        <v>0</v>
      </c>
      <c r="AU107">
        <f>AQ107+AR107+AS107+AT107</f>
        <v>0</v>
      </c>
    </row>
    <row r="108" spans="1:47" ht="18" customHeight="1">
      <c r="A108" s="111" t="s">
        <v>256</v>
      </c>
      <c r="B108" s="111" t="s">
        <v>187</v>
      </c>
      <c r="C108" s="115" t="str">
        <f>IF(C109+E109&gt;0,IF(C109=""," ",IF(C109&gt;E109,"○",IF(C109&lt;E109,"×","△"))),"　")</f>
        <v>　</v>
      </c>
      <c r="D108" s="106"/>
      <c r="E108" s="108"/>
      <c r="F108" s="115" t="str">
        <f>IF(F109+H109&gt;0,IF(F109=""," ",IF(F109&gt;H109,"○",IF(F109&lt;H109,"×","△"))),"　")</f>
        <v>　</v>
      </c>
      <c r="G108" s="106"/>
      <c r="H108" s="108"/>
      <c r="I108" s="119"/>
      <c r="J108" s="119"/>
      <c r="K108" s="120"/>
      <c r="L108" s="115" t="str">
        <f>IF(L109=""," ",IF(L109&gt;N109,"○",IF(L109&lt;N109,"×","△")))</f>
        <v> </v>
      </c>
      <c r="M108" s="106"/>
      <c r="N108" s="108"/>
      <c r="O108" s="115" t="str">
        <f>IF(O109=""," ",IF(O109&gt;Q109,"○",IF(O109&lt;Q109,"×","△")))</f>
        <v> </v>
      </c>
      <c r="P108" s="106"/>
      <c r="Q108" s="108"/>
      <c r="R108" s="104">
        <f>AI109</f>
        <v>0</v>
      </c>
      <c r="S108" s="106" t="s">
        <v>119</v>
      </c>
      <c r="T108" s="106">
        <f>AO109</f>
        <v>0</v>
      </c>
      <c r="U108" s="106" t="s">
        <v>119</v>
      </c>
      <c r="V108" s="108">
        <f>AU109</f>
        <v>0</v>
      </c>
      <c r="W108" s="104">
        <f>R108*2+T108*1</f>
        <v>0</v>
      </c>
      <c r="X108" s="108"/>
      <c r="Y108" s="28" t="s">
        <v>120</v>
      </c>
      <c r="Z108" s="106">
        <f>C109+F109+L109+O109</f>
        <v>0</v>
      </c>
      <c r="AA108" s="108"/>
      <c r="AB108" s="104"/>
      <c r="AC108" s="108"/>
      <c r="AE108" t="s">
        <v>289</v>
      </c>
      <c r="AF108" t="s">
        <v>290</v>
      </c>
      <c r="AG108" t="s">
        <v>297</v>
      </c>
      <c r="AH108" t="s">
        <v>298</v>
      </c>
      <c r="AI108" t="s">
        <v>291</v>
      </c>
      <c r="AK108" t="s">
        <v>292</v>
      </c>
      <c r="AL108" t="s">
        <v>293</v>
      </c>
      <c r="AM108" t="s">
        <v>299</v>
      </c>
      <c r="AN108" t="s">
        <v>300</v>
      </c>
      <c r="AO108" t="s">
        <v>294</v>
      </c>
      <c r="AQ108" t="s">
        <v>295</v>
      </c>
      <c r="AR108" t="s">
        <v>296</v>
      </c>
      <c r="AS108" t="s">
        <v>301</v>
      </c>
      <c r="AT108" t="s">
        <v>302</v>
      </c>
      <c r="AU108" t="s">
        <v>294</v>
      </c>
    </row>
    <row r="109" spans="1:47" ht="18" customHeight="1">
      <c r="A109" s="111"/>
      <c r="B109" s="111"/>
      <c r="C109" s="29">
        <f>K105</f>
        <v>0</v>
      </c>
      <c r="D109" s="29" t="s">
        <v>115</v>
      </c>
      <c r="E109" s="30">
        <f>I105</f>
        <v>0</v>
      </c>
      <c r="F109" s="29">
        <f>K107</f>
        <v>0</v>
      </c>
      <c r="G109" s="29" t="s">
        <v>115</v>
      </c>
      <c r="H109" s="30">
        <f>I107</f>
        <v>0</v>
      </c>
      <c r="I109" s="119"/>
      <c r="J109" s="119"/>
      <c r="K109" s="120"/>
      <c r="L109" s="29"/>
      <c r="M109" s="29" t="s">
        <v>115</v>
      </c>
      <c r="N109" s="30"/>
      <c r="O109" s="29"/>
      <c r="P109" s="29" t="s">
        <v>115</v>
      </c>
      <c r="Q109" s="30"/>
      <c r="R109" s="105"/>
      <c r="S109" s="107"/>
      <c r="T109" s="107"/>
      <c r="U109" s="107"/>
      <c r="V109" s="109"/>
      <c r="W109" s="105"/>
      <c r="X109" s="109"/>
      <c r="Y109" s="31" t="s">
        <v>122</v>
      </c>
      <c r="Z109" s="107">
        <f>E109+H109+N109+Q109</f>
        <v>0</v>
      </c>
      <c r="AA109" s="109"/>
      <c r="AB109" s="105"/>
      <c r="AC109" s="109"/>
      <c r="AE109">
        <f>IF(C109&gt;E109,1,0)</f>
        <v>0</v>
      </c>
      <c r="AF109">
        <f>IF(F109&gt;H109,1,0)</f>
        <v>0</v>
      </c>
      <c r="AG109">
        <f>IF(L109&gt;N109,1,0)</f>
        <v>0</v>
      </c>
      <c r="AH109">
        <f>IF(O109&gt;Q109,1,0)</f>
        <v>0</v>
      </c>
      <c r="AI109">
        <f>AE109+AF109+AG109+AH109</f>
        <v>0</v>
      </c>
      <c r="AK109">
        <f>IF(C109+E109&gt;0,IF(C109=E109,1,0),0)</f>
        <v>0</v>
      </c>
      <c r="AL109">
        <f>IF(F109+H109&gt;0,IF(F109=H109,1,0),0)</f>
        <v>0</v>
      </c>
      <c r="AM109">
        <f>IF(L109+N109&gt;0,IF(L109=N109,1,0),0)</f>
        <v>0</v>
      </c>
      <c r="AN109">
        <f>IF(O109+Q109&gt;0,IF(O109=Q109,1,0),0)</f>
        <v>0</v>
      </c>
      <c r="AO109">
        <f>AK109+AL109+AM109+AN109</f>
        <v>0</v>
      </c>
      <c r="AQ109">
        <f>IF(C109&lt;E109,1,0)</f>
        <v>0</v>
      </c>
      <c r="AR109">
        <f>IF(F109&lt;H109,1,0)</f>
        <v>0</v>
      </c>
      <c r="AS109">
        <f>IF(L109&lt;N109,1,0)</f>
        <v>0</v>
      </c>
      <c r="AT109">
        <f>IF(O109&lt;Q109,1,0)</f>
        <v>0</v>
      </c>
      <c r="AU109">
        <f>AQ109+AR109+AS109+AT109</f>
        <v>0</v>
      </c>
    </row>
    <row r="110" spans="1:47" ht="18" customHeight="1">
      <c r="A110" s="111" t="s">
        <v>257</v>
      </c>
      <c r="B110" s="111" t="s">
        <v>170</v>
      </c>
      <c r="C110" s="115" t="str">
        <f>IF(C111+E111&gt;0,IF(C111=""," ",IF(C111&gt;E111,"○",IF(C111&lt;E111,"×","△"))),"　")</f>
        <v>　</v>
      </c>
      <c r="D110" s="106"/>
      <c r="E110" s="108"/>
      <c r="F110" s="115" t="str">
        <f>IF(F111+H111&gt;0,IF(F111=""," ",IF(F111&gt;H111,"○",IF(F111&lt;H111,"×","△"))),"　")</f>
        <v>　</v>
      </c>
      <c r="G110" s="106"/>
      <c r="H110" s="108"/>
      <c r="I110" s="115" t="str">
        <f>IF(I111+K111&gt;0,IF(I111=""," ",IF(I111&gt;K111,"○",IF(I111&lt;K111,"×","△"))),"　")</f>
        <v>　</v>
      </c>
      <c r="J110" s="106"/>
      <c r="K110" s="108"/>
      <c r="L110" s="119"/>
      <c r="M110" s="119"/>
      <c r="N110" s="120"/>
      <c r="O110" s="115" t="str">
        <f>IF(O111=""," ",IF(O111&gt;Q111,"○",IF(O111&lt;Q111,"×","△")))</f>
        <v> </v>
      </c>
      <c r="P110" s="106"/>
      <c r="Q110" s="108"/>
      <c r="R110" s="104">
        <f>AI111</f>
        <v>0</v>
      </c>
      <c r="S110" s="106" t="s">
        <v>119</v>
      </c>
      <c r="T110" s="106">
        <f>AO111</f>
        <v>0</v>
      </c>
      <c r="U110" s="106" t="s">
        <v>119</v>
      </c>
      <c r="V110" s="108">
        <f>AU111</f>
        <v>0</v>
      </c>
      <c r="W110" s="104">
        <f>R110*2+T110*1</f>
        <v>0</v>
      </c>
      <c r="X110" s="108"/>
      <c r="Y110" s="28" t="s">
        <v>120</v>
      </c>
      <c r="Z110" s="106">
        <f>C111+F111+I111+O111</f>
        <v>0</v>
      </c>
      <c r="AA110" s="108"/>
      <c r="AB110" s="104"/>
      <c r="AC110" s="108"/>
      <c r="AE110" t="s">
        <v>289</v>
      </c>
      <c r="AF110" t="s">
        <v>290</v>
      </c>
      <c r="AG110" t="s">
        <v>297</v>
      </c>
      <c r="AH110" t="s">
        <v>298</v>
      </c>
      <c r="AI110" t="s">
        <v>291</v>
      </c>
      <c r="AK110" t="s">
        <v>292</v>
      </c>
      <c r="AL110" t="s">
        <v>293</v>
      </c>
      <c r="AM110" t="s">
        <v>299</v>
      </c>
      <c r="AN110" t="s">
        <v>300</v>
      </c>
      <c r="AO110" t="s">
        <v>294</v>
      </c>
      <c r="AQ110" t="s">
        <v>295</v>
      </c>
      <c r="AR110" t="s">
        <v>296</v>
      </c>
      <c r="AS110" t="s">
        <v>301</v>
      </c>
      <c r="AT110" t="s">
        <v>302</v>
      </c>
      <c r="AU110" t="s">
        <v>294</v>
      </c>
    </row>
    <row r="111" spans="1:47" ht="18" customHeight="1">
      <c r="A111" s="111"/>
      <c r="B111" s="111"/>
      <c r="C111" s="29">
        <f>N105</f>
        <v>0</v>
      </c>
      <c r="D111" s="29" t="s">
        <v>115</v>
      </c>
      <c r="E111" s="30">
        <f>L105</f>
        <v>0</v>
      </c>
      <c r="F111" s="29">
        <f>N107</f>
        <v>0</v>
      </c>
      <c r="G111" s="29" t="s">
        <v>115</v>
      </c>
      <c r="H111" s="30">
        <f>L107</f>
        <v>0</v>
      </c>
      <c r="I111" s="29">
        <f>N109</f>
        <v>0</v>
      </c>
      <c r="J111" s="29" t="s">
        <v>115</v>
      </c>
      <c r="K111" s="30">
        <f>L109</f>
        <v>0</v>
      </c>
      <c r="L111" s="119"/>
      <c r="M111" s="119"/>
      <c r="N111" s="120"/>
      <c r="O111" s="29"/>
      <c r="P111" s="29" t="s">
        <v>115</v>
      </c>
      <c r="Q111" s="30"/>
      <c r="R111" s="105"/>
      <c r="S111" s="107"/>
      <c r="T111" s="107"/>
      <c r="U111" s="107"/>
      <c r="V111" s="109"/>
      <c r="W111" s="105"/>
      <c r="X111" s="109"/>
      <c r="Y111" s="31" t="s">
        <v>122</v>
      </c>
      <c r="Z111" s="107">
        <f>E111+H111+K111+Q111</f>
        <v>0</v>
      </c>
      <c r="AA111" s="109"/>
      <c r="AB111" s="105"/>
      <c r="AC111" s="109"/>
      <c r="AE111">
        <f>IF(C111&gt;E111,1,0)</f>
        <v>0</v>
      </c>
      <c r="AF111">
        <f>IF(F111&gt;H111,1,0)</f>
        <v>0</v>
      </c>
      <c r="AG111">
        <f>IF(I111&gt;K111,1,0)</f>
        <v>0</v>
      </c>
      <c r="AH111">
        <f>IF(O111&gt;Q111,1,0)</f>
        <v>0</v>
      </c>
      <c r="AI111">
        <f>AE111+AF111+AG111+AH111</f>
        <v>0</v>
      </c>
      <c r="AK111">
        <f>IF(C111+E111&gt;0,IF(C111=E111,1,0),0)</f>
        <v>0</v>
      </c>
      <c r="AL111">
        <f>IF(F111+H111&gt;0,IF(F111=H111,1,0),0)</f>
        <v>0</v>
      </c>
      <c r="AM111">
        <f>IF(I111+K111&gt;0,IF(I111=K111,1,0),0)+L110</f>
        <v>0</v>
      </c>
      <c r="AN111">
        <f>IF(O111+Q111&gt;0,IF(O111=Q111,1,0),0)</f>
        <v>0</v>
      </c>
      <c r="AO111">
        <f>AK111+AL111+AM111+AN111</f>
        <v>0</v>
      </c>
      <c r="AQ111">
        <f>IF(C111&lt;E111,1,0)</f>
        <v>0</v>
      </c>
      <c r="AR111">
        <f>IF(F111&lt;H111,1,0)</f>
        <v>0</v>
      </c>
      <c r="AS111">
        <f>IF(I111&lt;K111,1,0)</f>
        <v>0</v>
      </c>
      <c r="AT111">
        <f>IF(O111&lt;Q111,1,0)</f>
        <v>0</v>
      </c>
      <c r="AU111">
        <f>AQ111+AR111+AS111+AT111</f>
        <v>0</v>
      </c>
    </row>
    <row r="112" spans="1:47" ht="18" customHeight="1">
      <c r="A112" s="111" t="s">
        <v>258</v>
      </c>
      <c r="B112" s="111" t="s">
        <v>246</v>
      </c>
      <c r="C112" s="115" t="str">
        <f>IF(C113+E113&gt;0,IF(C113=""," ",IF(C113&gt;E113,"○",IF(C113&lt;E113,"×","△"))),"　")</f>
        <v>　</v>
      </c>
      <c r="D112" s="106"/>
      <c r="E112" s="108"/>
      <c r="F112" s="115" t="str">
        <f>IF(F113+H113&gt;0,IF(F113=""," ",IF(F113&gt;H113,"○",IF(F113&lt;H113,"×","△"))),"　")</f>
        <v>　</v>
      </c>
      <c r="G112" s="106"/>
      <c r="H112" s="108"/>
      <c r="I112" s="115" t="str">
        <f>IF(I113+K113&gt;0,IF(I113=""," ",IF(I113&gt;K113,"○",IF(I113&lt;K113,"×","△"))),"　")</f>
        <v>　</v>
      </c>
      <c r="J112" s="106"/>
      <c r="K112" s="108"/>
      <c r="L112" s="115" t="str">
        <f>IF(L113+N113&gt;0,IF(L113=""," ",IF(L113&gt;N113,"○",IF(L113&lt;N113,"×","△"))),"　")</f>
        <v>　</v>
      </c>
      <c r="M112" s="106"/>
      <c r="N112" s="108"/>
      <c r="O112" s="119"/>
      <c r="P112" s="119"/>
      <c r="Q112" s="120"/>
      <c r="R112" s="104">
        <f>AI113</f>
        <v>0</v>
      </c>
      <c r="S112" s="106" t="s">
        <v>119</v>
      </c>
      <c r="T112" s="106">
        <f>AO113</f>
        <v>0</v>
      </c>
      <c r="U112" s="106" t="s">
        <v>119</v>
      </c>
      <c r="V112" s="108">
        <f>AU113</f>
        <v>0</v>
      </c>
      <c r="W112" s="104">
        <f>R112*2+T112*1</f>
        <v>0</v>
      </c>
      <c r="X112" s="108"/>
      <c r="Y112" s="28" t="s">
        <v>120</v>
      </c>
      <c r="Z112" s="106">
        <f>C113+F113+I113+L113</f>
        <v>0</v>
      </c>
      <c r="AA112" s="108"/>
      <c r="AB112" s="104"/>
      <c r="AC112" s="108"/>
      <c r="AE112" t="s">
        <v>289</v>
      </c>
      <c r="AF112" t="s">
        <v>290</v>
      </c>
      <c r="AG112" t="s">
        <v>297</v>
      </c>
      <c r="AH112" t="s">
        <v>298</v>
      </c>
      <c r="AI112" t="s">
        <v>291</v>
      </c>
      <c r="AK112" t="s">
        <v>292</v>
      </c>
      <c r="AL112" t="s">
        <v>293</v>
      </c>
      <c r="AM112" t="s">
        <v>299</v>
      </c>
      <c r="AN112" t="s">
        <v>300</v>
      </c>
      <c r="AO112" t="s">
        <v>294</v>
      </c>
      <c r="AQ112" t="s">
        <v>295</v>
      </c>
      <c r="AR112" t="s">
        <v>296</v>
      </c>
      <c r="AS112" t="s">
        <v>301</v>
      </c>
      <c r="AT112" t="s">
        <v>302</v>
      </c>
      <c r="AU112" t="s">
        <v>294</v>
      </c>
    </row>
    <row r="113" spans="1:47" ht="18" customHeight="1">
      <c r="A113" s="111"/>
      <c r="B113" s="111"/>
      <c r="C113" s="29">
        <f>Q105</f>
        <v>0</v>
      </c>
      <c r="D113" s="29" t="s">
        <v>115</v>
      </c>
      <c r="E113" s="30">
        <f>O105</f>
        <v>0</v>
      </c>
      <c r="F113" s="29">
        <f>Q107</f>
        <v>0</v>
      </c>
      <c r="G113" s="29" t="s">
        <v>115</v>
      </c>
      <c r="H113" s="30">
        <f>O107</f>
        <v>0</v>
      </c>
      <c r="I113" s="29">
        <f>Q109</f>
        <v>0</v>
      </c>
      <c r="J113" s="29" t="s">
        <v>115</v>
      </c>
      <c r="K113" s="30">
        <f>O109</f>
        <v>0</v>
      </c>
      <c r="L113" s="29">
        <f>Q111</f>
        <v>0</v>
      </c>
      <c r="M113" s="29" t="s">
        <v>115</v>
      </c>
      <c r="N113" s="30">
        <f>O111</f>
        <v>0</v>
      </c>
      <c r="O113" s="119"/>
      <c r="P113" s="119"/>
      <c r="Q113" s="120"/>
      <c r="R113" s="105"/>
      <c r="S113" s="107"/>
      <c r="T113" s="107"/>
      <c r="U113" s="107"/>
      <c r="V113" s="109"/>
      <c r="W113" s="105"/>
      <c r="X113" s="109"/>
      <c r="Y113" s="31" t="s">
        <v>122</v>
      </c>
      <c r="Z113" s="107">
        <f>E113+H113+K113+N113</f>
        <v>0</v>
      </c>
      <c r="AA113" s="109"/>
      <c r="AB113" s="105"/>
      <c r="AC113" s="109"/>
      <c r="AE113">
        <f>IF(C113&gt;E113,1,0)</f>
        <v>0</v>
      </c>
      <c r="AF113">
        <f>IF(F113&gt;H113,1,0)</f>
        <v>0</v>
      </c>
      <c r="AG113">
        <f>IF(I113&gt;K113,1,0)</f>
        <v>0</v>
      </c>
      <c r="AH113">
        <f>IF(L113&gt;N113,1,0)</f>
        <v>0</v>
      </c>
      <c r="AI113">
        <f>AE113+AF113+AG113+AH113</f>
        <v>0</v>
      </c>
      <c r="AK113">
        <f>IF(C113+E113&gt;0,IF(C113=E113,1,0),0)</f>
        <v>0</v>
      </c>
      <c r="AL113">
        <f>IF(F113+H113&gt;0,IF(F113=H113,1,0),0)</f>
        <v>0</v>
      </c>
      <c r="AM113">
        <f>IF(I113+K113&gt;0,IF(I113=K113,1,0),0)</f>
        <v>0</v>
      </c>
      <c r="AN113">
        <f>IF(L113+N113&gt;0,IF(L113=N113,1,0),0)</f>
        <v>0</v>
      </c>
      <c r="AO113">
        <f>AK113+AL113+AM113+AN113</f>
        <v>0</v>
      </c>
      <c r="AQ113">
        <f>IF(C113&lt;E113,1,0)</f>
        <v>0</v>
      </c>
      <c r="AR113">
        <f>IF(F113&lt;H113,1,0)</f>
        <v>0</v>
      </c>
      <c r="AS113">
        <f>IF(I113&lt;K113,1,0)</f>
        <v>0</v>
      </c>
      <c r="AT113">
        <f>IF(L113&lt;N113,1,0)</f>
        <v>0</v>
      </c>
      <c r="AU113">
        <f>AQ113+AR113+AS113+AT113</f>
        <v>0</v>
      </c>
    </row>
    <row r="117" spans="1:29" ht="24">
      <c r="A117" s="112" t="s">
        <v>167</v>
      </c>
      <c r="B117" s="113"/>
      <c r="C117" s="116" t="str">
        <f>+A118</f>
        <v>J　１１</v>
      </c>
      <c r="D117" s="116"/>
      <c r="E117" s="117"/>
      <c r="F117" s="118" t="str">
        <f>+A120</f>
        <v>J　１２</v>
      </c>
      <c r="G117" s="116"/>
      <c r="H117" s="117"/>
      <c r="I117" s="118" t="str">
        <f>+A124</f>
        <v>J　１４</v>
      </c>
      <c r="J117" s="116"/>
      <c r="K117" s="117"/>
      <c r="L117" s="118">
        <f>+D124</f>
        <v>0</v>
      </c>
      <c r="M117" s="116"/>
      <c r="N117" s="117"/>
      <c r="O117" s="118">
        <f>+G124</f>
        <v>0</v>
      </c>
      <c r="P117" s="116"/>
      <c r="Q117" s="117"/>
      <c r="R117" s="25" t="s">
        <v>114</v>
      </c>
      <c r="S117" s="26" t="s">
        <v>115</v>
      </c>
      <c r="T117" s="26" t="s">
        <v>116</v>
      </c>
      <c r="U117" s="26" t="s">
        <v>115</v>
      </c>
      <c r="V117" s="27" t="s">
        <v>118</v>
      </c>
      <c r="W117" s="118" t="s">
        <v>1</v>
      </c>
      <c r="X117" s="117"/>
      <c r="Y117" s="118" t="s">
        <v>2</v>
      </c>
      <c r="Z117" s="116"/>
      <c r="AA117" s="117"/>
      <c r="AB117" s="118" t="s">
        <v>3</v>
      </c>
      <c r="AC117" s="117"/>
    </row>
    <row r="118" spans="1:47" ht="18" customHeight="1">
      <c r="A118" s="111" t="s">
        <v>259</v>
      </c>
      <c r="B118" s="111" t="s">
        <v>189</v>
      </c>
      <c r="C118" s="119"/>
      <c r="D118" s="119"/>
      <c r="E118" s="120"/>
      <c r="F118" s="115" t="str">
        <f>IF(F119=""," ",IF(F119&gt;H119,"○",IF(F119&lt;H119,"×","△")))</f>
        <v> </v>
      </c>
      <c r="G118" s="106"/>
      <c r="H118" s="108"/>
      <c r="I118" s="115" t="str">
        <f>IF(I119=""," ",IF(I119&gt;K119,"○",IF(I119&lt;K119,"×","△")))</f>
        <v> </v>
      </c>
      <c r="J118" s="106"/>
      <c r="K118" s="108"/>
      <c r="L118" s="115" t="str">
        <f>IF(L119=""," ",IF(L119&gt;N119,"○",IF(L119&lt;N119,"×","△")))</f>
        <v> </v>
      </c>
      <c r="M118" s="106"/>
      <c r="N118" s="108"/>
      <c r="O118" s="115" t="str">
        <f>IF(O119=""," ",IF(O119&gt;Q119,"○",IF(O119&lt;Q119,"×","△")))</f>
        <v> </v>
      </c>
      <c r="P118" s="106"/>
      <c r="Q118" s="108"/>
      <c r="R118" s="104">
        <f>AI119</f>
        <v>0</v>
      </c>
      <c r="S118" s="106" t="s">
        <v>119</v>
      </c>
      <c r="T118" s="106">
        <f>AO119</f>
        <v>0</v>
      </c>
      <c r="U118" s="106" t="s">
        <v>119</v>
      </c>
      <c r="V118" s="108">
        <f>AU119</f>
        <v>0</v>
      </c>
      <c r="W118" s="104">
        <f>R118*2+T118*1</f>
        <v>0</v>
      </c>
      <c r="X118" s="108"/>
      <c r="Y118" s="28" t="s">
        <v>120</v>
      </c>
      <c r="Z118" s="106">
        <f>F119+I119+L119+O119</f>
        <v>0</v>
      </c>
      <c r="AA118" s="108"/>
      <c r="AB118" s="104"/>
      <c r="AC118" s="108"/>
      <c r="AE118" t="s">
        <v>289</v>
      </c>
      <c r="AF118" t="s">
        <v>290</v>
      </c>
      <c r="AG118" t="s">
        <v>297</v>
      </c>
      <c r="AH118" t="s">
        <v>298</v>
      </c>
      <c r="AI118" t="s">
        <v>291</v>
      </c>
      <c r="AK118" t="s">
        <v>292</v>
      </c>
      <c r="AL118" t="s">
        <v>293</v>
      </c>
      <c r="AM118" t="s">
        <v>299</v>
      </c>
      <c r="AN118" t="s">
        <v>300</v>
      </c>
      <c r="AO118" t="s">
        <v>294</v>
      </c>
      <c r="AQ118" t="s">
        <v>295</v>
      </c>
      <c r="AR118" t="s">
        <v>296</v>
      </c>
      <c r="AS118" t="s">
        <v>301</v>
      </c>
      <c r="AT118" t="s">
        <v>302</v>
      </c>
      <c r="AU118" t="s">
        <v>294</v>
      </c>
    </row>
    <row r="119" spans="1:47" ht="18" customHeight="1">
      <c r="A119" s="111"/>
      <c r="B119" s="111"/>
      <c r="C119" s="119"/>
      <c r="D119" s="119"/>
      <c r="E119" s="120"/>
      <c r="F119" s="29"/>
      <c r="G119" s="29" t="s">
        <v>115</v>
      </c>
      <c r="H119" s="30"/>
      <c r="I119" s="29"/>
      <c r="J119" s="29" t="s">
        <v>115</v>
      </c>
      <c r="K119" s="30"/>
      <c r="L119" s="29"/>
      <c r="M119" s="29" t="s">
        <v>115</v>
      </c>
      <c r="N119" s="30"/>
      <c r="O119" s="29"/>
      <c r="P119" s="29" t="s">
        <v>115</v>
      </c>
      <c r="Q119" s="30"/>
      <c r="R119" s="105"/>
      <c r="S119" s="107"/>
      <c r="T119" s="107"/>
      <c r="U119" s="107"/>
      <c r="V119" s="109"/>
      <c r="W119" s="105"/>
      <c r="X119" s="109"/>
      <c r="Y119" s="31" t="s">
        <v>122</v>
      </c>
      <c r="Z119" s="107">
        <f>H119+K119+N119+Q119</f>
        <v>0</v>
      </c>
      <c r="AA119" s="109"/>
      <c r="AB119" s="105"/>
      <c r="AC119" s="109"/>
      <c r="AE119">
        <f>IF(F119&gt;H119,1,0)</f>
        <v>0</v>
      </c>
      <c r="AF119">
        <f>IF(I119&gt;K119,1,0)</f>
        <v>0</v>
      </c>
      <c r="AG119">
        <f>IF(L119&gt;N119,1,0)</f>
        <v>0</v>
      </c>
      <c r="AH119">
        <f>IF(O119&gt;Q119,1,0)</f>
        <v>0</v>
      </c>
      <c r="AI119">
        <f>AE119+AF119+AG119+AH119</f>
        <v>0</v>
      </c>
      <c r="AK119">
        <f>IF(F119+H119&gt;0,IF(F119=H119,1,0),0)</f>
        <v>0</v>
      </c>
      <c r="AL119">
        <f>IF(I119+K119&gt;0,IF(I119=K119,1,0),0)</f>
        <v>0</v>
      </c>
      <c r="AM119">
        <f>IF(L119+N119&gt;0,IF(L119=N119,1,0),0)</f>
        <v>0</v>
      </c>
      <c r="AN119">
        <f>IF(O119+Q119&gt;0,IF(O119=Q119,1,0),0)</f>
        <v>0</v>
      </c>
      <c r="AO119">
        <f>AK119+AL119+AM119+AN119</f>
        <v>0</v>
      </c>
      <c r="AQ119">
        <f>IF(F119&lt;H119,1,0)</f>
        <v>0</v>
      </c>
      <c r="AR119">
        <f>IF(I119&lt;K119,1,0)</f>
        <v>0</v>
      </c>
      <c r="AS119">
        <f>IF(L119&lt;N119,1,0)</f>
        <v>0</v>
      </c>
      <c r="AT119">
        <f>IF(O119&lt;Q119,1,0)</f>
        <v>0</v>
      </c>
      <c r="AU119">
        <f>AQ119+AR119+AS119+AT119</f>
        <v>0</v>
      </c>
    </row>
    <row r="120" spans="1:47" ht="18" customHeight="1">
      <c r="A120" s="111" t="s">
        <v>260</v>
      </c>
      <c r="B120" s="111" t="s">
        <v>191</v>
      </c>
      <c r="C120" s="115" t="str">
        <f>IF(C121+E121&gt;0,IF(C121=""," ",IF(C121&gt;E121,"○",IF(C121&lt;E121,"×","△"))),"　")</f>
        <v>　</v>
      </c>
      <c r="D120" s="106"/>
      <c r="E120" s="108"/>
      <c r="F120" s="119"/>
      <c r="G120" s="119"/>
      <c r="H120" s="120"/>
      <c r="I120" s="115" t="str">
        <f>IF(I121=""," ",IF(I121&gt;K121,"○",IF(I121&lt;K121,"×","△")))</f>
        <v> </v>
      </c>
      <c r="J120" s="106"/>
      <c r="K120" s="108"/>
      <c r="L120" s="115" t="str">
        <f>IF(L121=""," ",IF(L121&gt;N121,"○",IF(L121&lt;N121,"×","△")))</f>
        <v> </v>
      </c>
      <c r="M120" s="106"/>
      <c r="N120" s="108"/>
      <c r="O120" s="115" t="str">
        <f>IF(O121=""," ",IF(O121&gt;Q121,"○",IF(O121&lt;Q121,"×","△")))</f>
        <v> </v>
      </c>
      <c r="P120" s="106"/>
      <c r="Q120" s="108"/>
      <c r="R120" s="104">
        <f>AI121</f>
        <v>0</v>
      </c>
      <c r="S120" s="106" t="s">
        <v>119</v>
      </c>
      <c r="T120" s="106">
        <f>AO121</f>
        <v>0</v>
      </c>
      <c r="U120" s="106" t="s">
        <v>119</v>
      </c>
      <c r="V120" s="108">
        <f>AU121</f>
        <v>0</v>
      </c>
      <c r="W120" s="104">
        <f>R120*2+T120*1</f>
        <v>0</v>
      </c>
      <c r="X120" s="108"/>
      <c r="Y120" s="28" t="s">
        <v>120</v>
      </c>
      <c r="Z120" s="106">
        <f>C121+I121+L121+O121</f>
        <v>0</v>
      </c>
      <c r="AA120" s="108"/>
      <c r="AB120" s="104"/>
      <c r="AC120" s="108"/>
      <c r="AE120" t="s">
        <v>289</v>
      </c>
      <c r="AF120" t="s">
        <v>290</v>
      </c>
      <c r="AG120" t="s">
        <v>297</v>
      </c>
      <c r="AH120" t="s">
        <v>298</v>
      </c>
      <c r="AI120" t="s">
        <v>291</v>
      </c>
      <c r="AK120" t="s">
        <v>292</v>
      </c>
      <c r="AL120" t="s">
        <v>293</v>
      </c>
      <c r="AM120" t="s">
        <v>299</v>
      </c>
      <c r="AN120" t="s">
        <v>300</v>
      </c>
      <c r="AO120" t="s">
        <v>294</v>
      </c>
      <c r="AQ120" t="s">
        <v>295</v>
      </c>
      <c r="AR120" t="s">
        <v>296</v>
      </c>
      <c r="AS120" t="s">
        <v>301</v>
      </c>
      <c r="AT120" t="s">
        <v>302</v>
      </c>
      <c r="AU120" t="s">
        <v>294</v>
      </c>
    </row>
    <row r="121" spans="1:47" ht="18" customHeight="1">
      <c r="A121" s="111"/>
      <c r="B121" s="111"/>
      <c r="C121" s="29">
        <f>H119</f>
        <v>0</v>
      </c>
      <c r="D121" s="29" t="s">
        <v>115</v>
      </c>
      <c r="E121" s="30">
        <f>F119</f>
        <v>0</v>
      </c>
      <c r="F121" s="119"/>
      <c r="G121" s="119"/>
      <c r="H121" s="120"/>
      <c r="I121" s="29"/>
      <c r="J121" s="29" t="s">
        <v>115</v>
      </c>
      <c r="K121" s="30"/>
      <c r="L121" s="29"/>
      <c r="M121" s="29" t="s">
        <v>115</v>
      </c>
      <c r="N121" s="30"/>
      <c r="O121" s="29"/>
      <c r="P121" s="29" t="s">
        <v>115</v>
      </c>
      <c r="Q121" s="30"/>
      <c r="R121" s="105"/>
      <c r="S121" s="107"/>
      <c r="T121" s="107"/>
      <c r="U121" s="107"/>
      <c r="V121" s="109"/>
      <c r="W121" s="105"/>
      <c r="X121" s="109"/>
      <c r="Y121" s="31" t="s">
        <v>122</v>
      </c>
      <c r="Z121" s="107">
        <f>E121+K121+N121+Q121</f>
        <v>0</v>
      </c>
      <c r="AA121" s="109"/>
      <c r="AB121" s="105"/>
      <c r="AC121" s="109"/>
      <c r="AE121">
        <f>IF(C121&gt;E121,1,0)</f>
        <v>0</v>
      </c>
      <c r="AF121">
        <f>IF(I121&gt;K121,1,0)</f>
        <v>0</v>
      </c>
      <c r="AG121">
        <f>IF(L121&gt;N121,1,0)</f>
        <v>0</v>
      </c>
      <c r="AH121">
        <f>IF(O121&gt;Q121,1,0)</f>
        <v>0</v>
      </c>
      <c r="AI121">
        <f>AE121+AF121+AG121+AH121</f>
        <v>0</v>
      </c>
      <c r="AK121">
        <f>IF(C121+E121&gt;0,IF(C121=E121,1,0),0)</f>
        <v>0</v>
      </c>
      <c r="AL121">
        <f>IF(I121+K121&gt;0,IF(I121=K121,1,0),0)</f>
        <v>0</v>
      </c>
      <c r="AM121">
        <f>IF(L121+N121&gt;0,IF(L121=N121,1,0),0)</f>
        <v>0</v>
      </c>
      <c r="AN121">
        <f>IF(O121+Q121&gt;0,IF(O121=Q121,1,0),0)</f>
        <v>0</v>
      </c>
      <c r="AO121">
        <f>AK121+AL121+AM121+AN121</f>
        <v>0</v>
      </c>
      <c r="AQ121">
        <f>IF(C121&lt;E121,1,0)</f>
        <v>0</v>
      </c>
      <c r="AR121">
        <f>IF(I121&lt;K121,1,0)</f>
        <v>0</v>
      </c>
      <c r="AS121">
        <f>IF(L121&lt;N121,1,0)</f>
        <v>0</v>
      </c>
      <c r="AT121">
        <f>IF(O121&lt;Q121,1,0)</f>
        <v>0</v>
      </c>
      <c r="AU121">
        <f>AQ121+AR121+AS121+AT121</f>
        <v>0</v>
      </c>
    </row>
    <row r="122" spans="1:47" ht="18" customHeight="1">
      <c r="A122" s="111" t="s">
        <v>261</v>
      </c>
      <c r="B122" s="111" t="s">
        <v>192</v>
      </c>
      <c r="C122" s="115" t="str">
        <f>IF(C123+E123&gt;0,IF(C123=""," ",IF(C123&gt;E123,"○",IF(C123&lt;E123,"×","△"))),"　")</f>
        <v>　</v>
      </c>
      <c r="D122" s="106"/>
      <c r="E122" s="108"/>
      <c r="F122" s="115" t="str">
        <f>IF(F123+H123&gt;0,IF(F123=""," ",IF(F123&gt;H123,"○",IF(F123&lt;H123,"×","△"))),"　")</f>
        <v>　</v>
      </c>
      <c r="G122" s="106"/>
      <c r="H122" s="108"/>
      <c r="I122" s="119"/>
      <c r="J122" s="119"/>
      <c r="K122" s="120"/>
      <c r="L122" s="115" t="str">
        <f>IF(L123=""," ",IF(L123&gt;N123,"○",IF(L123&lt;N123,"×","△")))</f>
        <v> </v>
      </c>
      <c r="M122" s="106"/>
      <c r="N122" s="108"/>
      <c r="O122" s="115" t="str">
        <f>IF(O123=""," ",IF(O123&gt;Q123,"○",IF(O123&lt;Q123,"×","△")))</f>
        <v> </v>
      </c>
      <c r="P122" s="106"/>
      <c r="Q122" s="108"/>
      <c r="R122" s="104">
        <f>AI123</f>
        <v>0</v>
      </c>
      <c r="S122" s="106" t="s">
        <v>119</v>
      </c>
      <c r="T122" s="106">
        <f>AO123</f>
        <v>0</v>
      </c>
      <c r="U122" s="106" t="s">
        <v>119</v>
      </c>
      <c r="V122" s="108">
        <f>AU123</f>
        <v>0</v>
      </c>
      <c r="W122" s="104">
        <f>R122*2+T122*1</f>
        <v>0</v>
      </c>
      <c r="X122" s="108"/>
      <c r="Y122" s="28" t="s">
        <v>120</v>
      </c>
      <c r="Z122" s="106">
        <f>C123+F123+L123+O123</f>
        <v>0</v>
      </c>
      <c r="AA122" s="108"/>
      <c r="AB122" s="104"/>
      <c r="AC122" s="108"/>
      <c r="AE122" t="s">
        <v>289</v>
      </c>
      <c r="AF122" t="s">
        <v>290</v>
      </c>
      <c r="AG122" t="s">
        <v>297</v>
      </c>
      <c r="AH122" t="s">
        <v>298</v>
      </c>
      <c r="AI122" t="s">
        <v>291</v>
      </c>
      <c r="AK122" t="s">
        <v>292</v>
      </c>
      <c r="AL122" t="s">
        <v>293</v>
      </c>
      <c r="AM122" t="s">
        <v>299</v>
      </c>
      <c r="AN122" t="s">
        <v>300</v>
      </c>
      <c r="AO122" t="s">
        <v>294</v>
      </c>
      <c r="AQ122" t="s">
        <v>295</v>
      </c>
      <c r="AR122" t="s">
        <v>296</v>
      </c>
      <c r="AS122" t="s">
        <v>301</v>
      </c>
      <c r="AT122" t="s">
        <v>302</v>
      </c>
      <c r="AU122" t="s">
        <v>294</v>
      </c>
    </row>
    <row r="123" spans="1:47" ht="18" customHeight="1">
      <c r="A123" s="111"/>
      <c r="B123" s="111"/>
      <c r="C123" s="29">
        <f>K119</f>
        <v>0</v>
      </c>
      <c r="D123" s="29" t="s">
        <v>115</v>
      </c>
      <c r="E123" s="30">
        <f>I119</f>
        <v>0</v>
      </c>
      <c r="F123" s="29">
        <f>K121</f>
        <v>0</v>
      </c>
      <c r="G123" s="29" t="s">
        <v>115</v>
      </c>
      <c r="H123" s="30">
        <f>I121</f>
        <v>0</v>
      </c>
      <c r="I123" s="119"/>
      <c r="J123" s="119"/>
      <c r="K123" s="120"/>
      <c r="L123" s="29"/>
      <c r="M123" s="29" t="s">
        <v>115</v>
      </c>
      <c r="N123" s="30"/>
      <c r="O123" s="29"/>
      <c r="P123" s="29" t="s">
        <v>115</v>
      </c>
      <c r="Q123" s="30"/>
      <c r="R123" s="105"/>
      <c r="S123" s="107"/>
      <c r="T123" s="107"/>
      <c r="U123" s="107"/>
      <c r="V123" s="109"/>
      <c r="W123" s="105"/>
      <c r="X123" s="109"/>
      <c r="Y123" s="31" t="s">
        <v>122</v>
      </c>
      <c r="Z123" s="107">
        <f>E123+H123+N123+Q123</f>
        <v>0</v>
      </c>
      <c r="AA123" s="109"/>
      <c r="AB123" s="105"/>
      <c r="AC123" s="109"/>
      <c r="AE123">
        <f>IF(C123&gt;E123,1,0)</f>
        <v>0</v>
      </c>
      <c r="AF123">
        <f>IF(F123&gt;H123,1,0)</f>
        <v>0</v>
      </c>
      <c r="AG123">
        <f>IF(L123&gt;N123,1,0)</f>
        <v>0</v>
      </c>
      <c r="AH123">
        <f>IF(O123&gt;Q123,1,0)</f>
        <v>0</v>
      </c>
      <c r="AI123">
        <f>AE123+AF123+AG123+AH123</f>
        <v>0</v>
      </c>
      <c r="AK123">
        <f>IF(C123+E123&gt;0,IF(C123=E123,1,0),0)</f>
        <v>0</v>
      </c>
      <c r="AL123">
        <f>IF(F123+H123&gt;0,IF(F123=H123,1,0),0)</f>
        <v>0</v>
      </c>
      <c r="AM123">
        <f>IF(L123+N123&gt;0,IF(L123=N123,1,0),0)</f>
        <v>0</v>
      </c>
      <c r="AN123">
        <f>IF(O123+Q123&gt;0,IF(O123=Q123,1,0),0)</f>
        <v>0</v>
      </c>
      <c r="AO123">
        <f>AK123+AL123+AM123+AN123</f>
        <v>0</v>
      </c>
      <c r="AQ123">
        <f>IF(C123&lt;E123,1,0)</f>
        <v>0</v>
      </c>
      <c r="AR123">
        <f>IF(F123&lt;H123,1,0)</f>
        <v>0</v>
      </c>
      <c r="AS123">
        <f>IF(L123&lt;N123,1,0)</f>
        <v>0</v>
      </c>
      <c r="AT123">
        <f>IF(O123&lt;Q123,1,0)</f>
        <v>0</v>
      </c>
      <c r="AU123">
        <f>AQ123+AR123+AS123+AT123</f>
        <v>0</v>
      </c>
    </row>
    <row r="124" spans="1:47" ht="18" customHeight="1">
      <c r="A124" s="111" t="s">
        <v>262</v>
      </c>
      <c r="B124" s="111" t="s">
        <v>193</v>
      </c>
      <c r="C124" s="115" t="str">
        <f>IF(C125+E125&gt;0,IF(C125=""," ",IF(C125&gt;E125,"○",IF(C125&lt;E125,"×","△"))),"　")</f>
        <v>　</v>
      </c>
      <c r="D124" s="106"/>
      <c r="E124" s="108"/>
      <c r="F124" s="115" t="str">
        <f>IF(F125+H125&gt;0,IF(F125=""," ",IF(F125&gt;H125,"○",IF(F125&lt;H125,"×","△"))),"　")</f>
        <v>　</v>
      </c>
      <c r="G124" s="106"/>
      <c r="H124" s="108"/>
      <c r="I124" s="115" t="str">
        <f>IF(I125+K125&gt;0,IF(I125=""," ",IF(I125&gt;K125,"○",IF(I125&lt;K125,"×","△"))),"　")</f>
        <v>　</v>
      </c>
      <c r="J124" s="106"/>
      <c r="K124" s="108"/>
      <c r="L124" s="119"/>
      <c r="M124" s="119"/>
      <c r="N124" s="120"/>
      <c r="O124" s="115" t="str">
        <f>IF(O125=""," ",IF(O125&gt;Q125,"○",IF(O125&lt;Q125,"×","△")))</f>
        <v> </v>
      </c>
      <c r="P124" s="106"/>
      <c r="Q124" s="108"/>
      <c r="R124" s="104">
        <f>AI125</f>
        <v>0</v>
      </c>
      <c r="S124" s="106" t="s">
        <v>119</v>
      </c>
      <c r="T124" s="106">
        <f>AO125</f>
        <v>0</v>
      </c>
      <c r="U124" s="106" t="s">
        <v>119</v>
      </c>
      <c r="V124" s="108">
        <f>AU125</f>
        <v>0</v>
      </c>
      <c r="W124" s="104">
        <f>R124*2+T124*1</f>
        <v>0</v>
      </c>
      <c r="X124" s="108"/>
      <c r="Y124" s="28" t="s">
        <v>120</v>
      </c>
      <c r="Z124" s="106">
        <f>C125+F125+I125+O125</f>
        <v>0</v>
      </c>
      <c r="AA124" s="108"/>
      <c r="AB124" s="104"/>
      <c r="AC124" s="108"/>
      <c r="AE124" t="s">
        <v>289</v>
      </c>
      <c r="AF124" t="s">
        <v>290</v>
      </c>
      <c r="AG124" t="s">
        <v>297</v>
      </c>
      <c r="AH124" t="s">
        <v>298</v>
      </c>
      <c r="AI124" t="s">
        <v>291</v>
      </c>
      <c r="AK124" t="s">
        <v>292</v>
      </c>
      <c r="AL124" t="s">
        <v>293</v>
      </c>
      <c r="AM124" t="s">
        <v>299</v>
      </c>
      <c r="AN124" t="s">
        <v>300</v>
      </c>
      <c r="AO124" t="s">
        <v>294</v>
      </c>
      <c r="AQ124" t="s">
        <v>295</v>
      </c>
      <c r="AR124" t="s">
        <v>296</v>
      </c>
      <c r="AS124" t="s">
        <v>301</v>
      </c>
      <c r="AT124" t="s">
        <v>302</v>
      </c>
      <c r="AU124" t="s">
        <v>294</v>
      </c>
    </row>
    <row r="125" spans="1:47" ht="18" customHeight="1">
      <c r="A125" s="111"/>
      <c r="B125" s="111"/>
      <c r="C125" s="29">
        <f>N119</f>
        <v>0</v>
      </c>
      <c r="D125" s="29" t="s">
        <v>115</v>
      </c>
      <c r="E125" s="30">
        <f>L119</f>
        <v>0</v>
      </c>
      <c r="F125" s="29">
        <f>N121</f>
        <v>0</v>
      </c>
      <c r="G125" s="29" t="s">
        <v>115</v>
      </c>
      <c r="H125" s="30">
        <f>L121</f>
        <v>0</v>
      </c>
      <c r="I125" s="29">
        <f>N123</f>
        <v>0</v>
      </c>
      <c r="J125" s="29" t="s">
        <v>115</v>
      </c>
      <c r="K125" s="30">
        <f>L123</f>
        <v>0</v>
      </c>
      <c r="L125" s="119"/>
      <c r="M125" s="119"/>
      <c r="N125" s="120"/>
      <c r="O125" s="29"/>
      <c r="P125" s="29" t="s">
        <v>115</v>
      </c>
      <c r="Q125" s="30"/>
      <c r="R125" s="105"/>
      <c r="S125" s="107"/>
      <c r="T125" s="107"/>
      <c r="U125" s="107"/>
      <c r="V125" s="109"/>
      <c r="W125" s="105"/>
      <c r="X125" s="109"/>
      <c r="Y125" s="31" t="s">
        <v>122</v>
      </c>
      <c r="Z125" s="107">
        <f>E125+H125+K125+Q125</f>
        <v>0</v>
      </c>
      <c r="AA125" s="109"/>
      <c r="AB125" s="105"/>
      <c r="AC125" s="109"/>
      <c r="AE125">
        <f>IF(C125&gt;E125,1,0)</f>
        <v>0</v>
      </c>
      <c r="AF125">
        <f>IF(F125&gt;H125,1,0)</f>
        <v>0</v>
      </c>
      <c r="AG125">
        <f>IF(I125&gt;K125,1,0)</f>
        <v>0</v>
      </c>
      <c r="AH125">
        <f>IF(O125&gt;Q125,1,0)</f>
        <v>0</v>
      </c>
      <c r="AI125">
        <f>AE125+AF125+AG125+AH125</f>
        <v>0</v>
      </c>
      <c r="AK125">
        <f>IF(C125+E125&gt;0,IF(C125=E125,1,0),0)</f>
        <v>0</v>
      </c>
      <c r="AL125">
        <f>IF(F125+H125&gt;0,IF(F125=H125,1,0),0)</f>
        <v>0</v>
      </c>
      <c r="AM125">
        <f>IF(I125+K125&gt;0,IF(I125=K125,1,0),0)+L124</f>
        <v>0</v>
      </c>
      <c r="AN125">
        <f>IF(O125+Q125&gt;0,IF(O125=Q125,1,0),0)</f>
        <v>0</v>
      </c>
      <c r="AO125">
        <f>AK125+AL125+AM125+AN125</f>
        <v>0</v>
      </c>
      <c r="AQ125">
        <f>IF(C125&lt;E125,1,0)</f>
        <v>0</v>
      </c>
      <c r="AR125">
        <f>IF(F125&lt;H125,1,0)</f>
        <v>0</v>
      </c>
      <c r="AS125">
        <f>IF(I125&lt;K125,1,0)</f>
        <v>0</v>
      </c>
      <c r="AT125">
        <f>IF(O125&lt;Q125,1,0)</f>
        <v>0</v>
      </c>
      <c r="AU125">
        <f>AQ125+AR125+AS125+AT125</f>
        <v>0</v>
      </c>
    </row>
    <row r="126" spans="1:47" ht="18" customHeight="1">
      <c r="A126" s="111" t="s">
        <v>263</v>
      </c>
      <c r="B126" s="111" t="s">
        <v>195</v>
      </c>
      <c r="C126" s="115" t="str">
        <f>IF(C127+E127&gt;0,IF(C127=""," ",IF(C127&gt;E127,"○",IF(C127&lt;E127,"×","△"))),"　")</f>
        <v>　</v>
      </c>
      <c r="D126" s="106"/>
      <c r="E126" s="108"/>
      <c r="F126" s="115" t="str">
        <f>IF(F127+H127&gt;0,IF(F127=""," ",IF(F127&gt;H127,"○",IF(F127&lt;H127,"×","△"))),"　")</f>
        <v>　</v>
      </c>
      <c r="G126" s="106"/>
      <c r="H126" s="108"/>
      <c r="I126" s="115" t="str">
        <f>IF(I127+K127&gt;0,IF(I127=""," ",IF(I127&gt;K127,"○",IF(I127&lt;K127,"×","△"))),"　")</f>
        <v>　</v>
      </c>
      <c r="J126" s="106"/>
      <c r="K126" s="108"/>
      <c r="L126" s="115" t="str">
        <f>IF(L127+N127&gt;0,IF(L127=""," ",IF(L127&gt;N127,"○",IF(L127&lt;N127,"×","△"))),"　")</f>
        <v>　</v>
      </c>
      <c r="M126" s="106"/>
      <c r="N126" s="108"/>
      <c r="O126" s="119"/>
      <c r="P126" s="119"/>
      <c r="Q126" s="120"/>
      <c r="R126" s="104">
        <f>AI127</f>
        <v>0</v>
      </c>
      <c r="S126" s="106" t="s">
        <v>119</v>
      </c>
      <c r="T126" s="106">
        <f>AO127</f>
        <v>0</v>
      </c>
      <c r="U126" s="106" t="s">
        <v>119</v>
      </c>
      <c r="V126" s="108">
        <f>AU127</f>
        <v>0</v>
      </c>
      <c r="W126" s="104">
        <f>R126*2+T126*1</f>
        <v>0</v>
      </c>
      <c r="X126" s="108"/>
      <c r="Y126" s="28" t="s">
        <v>120</v>
      </c>
      <c r="Z126" s="106">
        <f>C127+F127+I127+L127</f>
        <v>0</v>
      </c>
      <c r="AA126" s="108"/>
      <c r="AB126" s="104"/>
      <c r="AC126" s="108"/>
      <c r="AE126" t="s">
        <v>289</v>
      </c>
      <c r="AF126" t="s">
        <v>290</v>
      </c>
      <c r="AG126" t="s">
        <v>297</v>
      </c>
      <c r="AH126" t="s">
        <v>298</v>
      </c>
      <c r="AI126" t="s">
        <v>291</v>
      </c>
      <c r="AK126" t="s">
        <v>292</v>
      </c>
      <c r="AL126" t="s">
        <v>293</v>
      </c>
      <c r="AM126" t="s">
        <v>299</v>
      </c>
      <c r="AN126" t="s">
        <v>300</v>
      </c>
      <c r="AO126" t="s">
        <v>294</v>
      </c>
      <c r="AQ126" t="s">
        <v>295</v>
      </c>
      <c r="AR126" t="s">
        <v>296</v>
      </c>
      <c r="AS126" t="s">
        <v>301</v>
      </c>
      <c r="AT126" t="s">
        <v>302</v>
      </c>
      <c r="AU126" t="s">
        <v>294</v>
      </c>
    </row>
    <row r="127" spans="1:47" ht="18" customHeight="1">
      <c r="A127" s="111"/>
      <c r="B127" s="111"/>
      <c r="C127" s="29">
        <f>Q119</f>
        <v>0</v>
      </c>
      <c r="D127" s="29" t="s">
        <v>115</v>
      </c>
      <c r="E127" s="30">
        <f>O119</f>
        <v>0</v>
      </c>
      <c r="F127" s="29">
        <f>Q121</f>
        <v>0</v>
      </c>
      <c r="G127" s="29" t="s">
        <v>115</v>
      </c>
      <c r="H127" s="30">
        <f>O121</f>
        <v>0</v>
      </c>
      <c r="I127" s="29">
        <f>Q123</f>
        <v>0</v>
      </c>
      <c r="J127" s="29" t="s">
        <v>115</v>
      </c>
      <c r="K127" s="30">
        <f>O123</f>
        <v>0</v>
      </c>
      <c r="L127" s="29">
        <f>Q125</f>
        <v>0</v>
      </c>
      <c r="M127" s="29" t="s">
        <v>115</v>
      </c>
      <c r="N127" s="30">
        <f>O125</f>
        <v>0</v>
      </c>
      <c r="O127" s="119"/>
      <c r="P127" s="119"/>
      <c r="Q127" s="120"/>
      <c r="R127" s="105"/>
      <c r="S127" s="107"/>
      <c r="T127" s="107"/>
      <c r="U127" s="107"/>
      <c r="V127" s="109"/>
      <c r="W127" s="105"/>
      <c r="X127" s="109"/>
      <c r="Y127" s="31" t="s">
        <v>122</v>
      </c>
      <c r="Z127" s="107">
        <f>E127+H127+K127+N127</f>
        <v>0</v>
      </c>
      <c r="AA127" s="109"/>
      <c r="AB127" s="105"/>
      <c r="AC127" s="109"/>
      <c r="AE127">
        <f>IF(C127&gt;E127,1,0)</f>
        <v>0</v>
      </c>
      <c r="AF127">
        <f>IF(F127&gt;H127,1,0)</f>
        <v>0</v>
      </c>
      <c r="AG127">
        <f>IF(I127&gt;K127,1,0)</f>
        <v>0</v>
      </c>
      <c r="AH127">
        <f>IF(L127&gt;N127,1,0)</f>
        <v>0</v>
      </c>
      <c r="AI127">
        <f>AE127+AF127+AG127+AH127</f>
        <v>0</v>
      </c>
      <c r="AK127">
        <f>IF(C127+E127&gt;0,IF(C127=E127,1,0),0)</f>
        <v>0</v>
      </c>
      <c r="AL127">
        <f>IF(F127+H127&gt;0,IF(F127=H127,1,0),0)</f>
        <v>0</v>
      </c>
      <c r="AM127">
        <f>IF(I127+K127&gt;0,IF(I127=K127,1,0),0)</f>
        <v>0</v>
      </c>
      <c r="AN127">
        <f>IF(L127+N127&gt;0,IF(L127=N127,1,0),0)</f>
        <v>0</v>
      </c>
      <c r="AO127">
        <f>AK127+AL127+AM127+AN127</f>
        <v>0</v>
      </c>
      <c r="AQ127">
        <f>IF(C127&lt;E127,1,0)</f>
        <v>0</v>
      </c>
      <c r="AR127">
        <f>IF(F127&lt;H127,1,0)</f>
        <v>0</v>
      </c>
      <c r="AS127">
        <f>IF(I127&lt;K127,1,0)</f>
        <v>0</v>
      </c>
      <c r="AT127">
        <f>IF(L127&lt;N127,1,0)</f>
        <v>0</v>
      </c>
      <c r="AU127">
        <f>AQ127+AR127+AS127+AT127</f>
        <v>0</v>
      </c>
    </row>
  </sheetData>
  <sheetProtection/>
  <mergeCells count="610">
    <mergeCell ref="A126:A127"/>
    <mergeCell ref="B126:B127"/>
    <mergeCell ref="C126:E126"/>
    <mergeCell ref="F126:H126"/>
    <mergeCell ref="I126:K126"/>
    <mergeCell ref="L126:N126"/>
    <mergeCell ref="L124:N125"/>
    <mergeCell ref="O124:Q124"/>
    <mergeCell ref="W124:X125"/>
    <mergeCell ref="Z124:AA124"/>
    <mergeCell ref="AB124:AC125"/>
    <mergeCell ref="Z125:AA125"/>
    <mergeCell ref="U124:U125"/>
    <mergeCell ref="V124:V125"/>
    <mergeCell ref="Z126:AA126"/>
    <mergeCell ref="O122:Q122"/>
    <mergeCell ref="W122:X123"/>
    <mergeCell ref="Z122:AA122"/>
    <mergeCell ref="AB122:AC123"/>
    <mergeCell ref="Z123:AA123"/>
    <mergeCell ref="AB126:AC127"/>
    <mergeCell ref="Z127:AA127"/>
    <mergeCell ref="O126:Q127"/>
    <mergeCell ref="W126:X127"/>
    <mergeCell ref="A124:A125"/>
    <mergeCell ref="B124:B125"/>
    <mergeCell ref="C124:E124"/>
    <mergeCell ref="F124:H124"/>
    <mergeCell ref="I124:K124"/>
    <mergeCell ref="A122:A123"/>
    <mergeCell ref="B122:B123"/>
    <mergeCell ref="C122:E122"/>
    <mergeCell ref="F122:H122"/>
    <mergeCell ref="I122:K123"/>
    <mergeCell ref="L122:N122"/>
    <mergeCell ref="L120:N120"/>
    <mergeCell ref="O120:Q120"/>
    <mergeCell ref="W120:X121"/>
    <mergeCell ref="Z120:AA120"/>
    <mergeCell ref="AB120:AC121"/>
    <mergeCell ref="Z121:AA121"/>
    <mergeCell ref="R122:R123"/>
    <mergeCell ref="S122:S123"/>
    <mergeCell ref="T122:T123"/>
    <mergeCell ref="W118:X119"/>
    <mergeCell ref="Z118:AA118"/>
    <mergeCell ref="AB118:AC119"/>
    <mergeCell ref="Z119:AA119"/>
    <mergeCell ref="A120:A121"/>
    <mergeCell ref="B120:B121"/>
    <mergeCell ref="C120:E120"/>
    <mergeCell ref="F120:H121"/>
    <mergeCell ref="I120:K120"/>
    <mergeCell ref="R118:R119"/>
    <mergeCell ref="W117:X117"/>
    <mergeCell ref="Y117:AA117"/>
    <mergeCell ref="AB117:AC117"/>
    <mergeCell ref="A118:A119"/>
    <mergeCell ref="B118:B119"/>
    <mergeCell ref="C118:E119"/>
    <mergeCell ref="F118:H118"/>
    <mergeCell ref="I118:K118"/>
    <mergeCell ref="L118:N118"/>
    <mergeCell ref="O118:Q118"/>
    <mergeCell ref="A117:B117"/>
    <mergeCell ref="C117:E117"/>
    <mergeCell ref="F117:H117"/>
    <mergeCell ref="I117:K117"/>
    <mergeCell ref="L117:N117"/>
    <mergeCell ref="O117:Q117"/>
    <mergeCell ref="L112:N112"/>
    <mergeCell ref="O112:Q113"/>
    <mergeCell ref="W112:X113"/>
    <mergeCell ref="Z112:AA112"/>
    <mergeCell ref="AB112:AC113"/>
    <mergeCell ref="Z113:AA113"/>
    <mergeCell ref="R112:R113"/>
    <mergeCell ref="S112:S113"/>
    <mergeCell ref="T112:T113"/>
    <mergeCell ref="U112:U113"/>
    <mergeCell ref="O110:Q110"/>
    <mergeCell ref="W110:X111"/>
    <mergeCell ref="Z110:AA110"/>
    <mergeCell ref="AB110:AC111"/>
    <mergeCell ref="Z111:AA111"/>
    <mergeCell ref="A112:A113"/>
    <mergeCell ref="B112:B113"/>
    <mergeCell ref="C112:E112"/>
    <mergeCell ref="F112:H112"/>
    <mergeCell ref="I112:K112"/>
    <mergeCell ref="A110:A111"/>
    <mergeCell ref="B110:B111"/>
    <mergeCell ref="C110:E110"/>
    <mergeCell ref="F110:H110"/>
    <mergeCell ref="I110:K110"/>
    <mergeCell ref="L110:N111"/>
    <mergeCell ref="L108:N108"/>
    <mergeCell ref="O108:Q108"/>
    <mergeCell ref="W108:X109"/>
    <mergeCell ref="Z108:AA108"/>
    <mergeCell ref="AB108:AC109"/>
    <mergeCell ref="Z109:AA109"/>
    <mergeCell ref="R108:R109"/>
    <mergeCell ref="S108:S109"/>
    <mergeCell ref="T108:T109"/>
    <mergeCell ref="U108:U109"/>
    <mergeCell ref="O106:Q106"/>
    <mergeCell ref="W106:X107"/>
    <mergeCell ref="Z106:AA106"/>
    <mergeCell ref="AB106:AC107"/>
    <mergeCell ref="Z107:AA107"/>
    <mergeCell ref="A108:A109"/>
    <mergeCell ref="B108:B109"/>
    <mergeCell ref="C108:E108"/>
    <mergeCell ref="F108:H108"/>
    <mergeCell ref="I108:K109"/>
    <mergeCell ref="W104:X105"/>
    <mergeCell ref="Z104:AA104"/>
    <mergeCell ref="AB104:AC105"/>
    <mergeCell ref="Z105:AA105"/>
    <mergeCell ref="A106:A107"/>
    <mergeCell ref="B106:B107"/>
    <mergeCell ref="C106:E106"/>
    <mergeCell ref="F106:H107"/>
    <mergeCell ref="I106:K106"/>
    <mergeCell ref="L106:N106"/>
    <mergeCell ref="W103:X103"/>
    <mergeCell ref="Y103:AA103"/>
    <mergeCell ref="AB103:AC103"/>
    <mergeCell ref="A104:A105"/>
    <mergeCell ref="B104:B105"/>
    <mergeCell ref="C104:E105"/>
    <mergeCell ref="F104:H104"/>
    <mergeCell ref="I104:K104"/>
    <mergeCell ref="L104:N104"/>
    <mergeCell ref="O104:Q104"/>
    <mergeCell ref="A103:B103"/>
    <mergeCell ref="C103:E103"/>
    <mergeCell ref="F103:H103"/>
    <mergeCell ref="I103:K103"/>
    <mergeCell ref="L103:N103"/>
    <mergeCell ref="O103:Q103"/>
    <mergeCell ref="AB94:AC95"/>
    <mergeCell ref="Z95:AA95"/>
    <mergeCell ref="Z96:AA96"/>
    <mergeCell ref="AB96:AC97"/>
    <mergeCell ref="Z97:AA97"/>
    <mergeCell ref="Z98:AA98"/>
    <mergeCell ref="AB98:AC99"/>
    <mergeCell ref="Z99:AA99"/>
    <mergeCell ref="AB89:AC89"/>
    <mergeCell ref="Z90:AA90"/>
    <mergeCell ref="AB90:AC91"/>
    <mergeCell ref="Z91:AA91"/>
    <mergeCell ref="Z92:AA92"/>
    <mergeCell ref="AB92:AC93"/>
    <mergeCell ref="Z93:AA93"/>
    <mergeCell ref="O98:Q99"/>
    <mergeCell ref="L98:N98"/>
    <mergeCell ref="W89:X89"/>
    <mergeCell ref="W90:X91"/>
    <mergeCell ref="W92:X93"/>
    <mergeCell ref="W94:X95"/>
    <mergeCell ref="W96:X97"/>
    <mergeCell ref="W98:X99"/>
    <mergeCell ref="L89:N89"/>
    <mergeCell ref="L90:N90"/>
    <mergeCell ref="I98:K98"/>
    <mergeCell ref="C94:E94"/>
    <mergeCell ref="F94:H94"/>
    <mergeCell ref="A98:A99"/>
    <mergeCell ref="B98:B99"/>
    <mergeCell ref="C98:E98"/>
    <mergeCell ref="F98:H98"/>
    <mergeCell ref="A94:A95"/>
    <mergeCell ref="B94:B95"/>
    <mergeCell ref="I94:K95"/>
    <mergeCell ref="T66:U66"/>
    <mergeCell ref="L96:N97"/>
    <mergeCell ref="I96:K96"/>
    <mergeCell ref="O90:Q90"/>
    <mergeCell ref="O92:Q92"/>
    <mergeCell ref="F90:H90"/>
    <mergeCell ref="I90:K90"/>
    <mergeCell ref="F92:H93"/>
    <mergeCell ref="I92:K92"/>
    <mergeCell ref="L94:N94"/>
    <mergeCell ref="O96:Q96"/>
    <mergeCell ref="Y89:AA89"/>
    <mergeCell ref="C89:E89"/>
    <mergeCell ref="F89:H89"/>
    <mergeCell ref="I89:K89"/>
    <mergeCell ref="C90:E91"/>
    <mergeCell ref="L92:N92"/>
    <mergeCell ref="O89:Q89"/>
    <mergeCell ref="O94:Q94"/>
    <mergeCell ref="Z94:AA94"/>
    <mergeCell ref="Q64:R65"/>
    <mergeCell ref="M66:M67"/>
    <mergeCell ref="N66:N67"/>
    <mergeCell ref="O66:O67"/>
    <mergeCell ref="P66:P67"/>
    <mergeCell ref="I66:K67"/>
    <mergeCell ref="L66:L67"/>
    <mergeCell ref="Q66:R67"/>
    <mergeCell ref="V66:W67"/>
    <mergeCell ref="T67:U67"/>
    <mergeCell ref="M64:M65"/>
    <mergeCell ref="N64:N65"/>
    <mergeCell ref="O64:O65"/>
    <mergeCell ref="I64:K64"/>
    <mergeCell ref="L64:L65"/>
    <mergeCell ref="T64:U64"/>
    <mergeCell ref="V64:W65"/>
    <mergeCell ref="T65:U65"/>
    <mergeCell ref="Q62:R63"/>
    <mergeCell ref="T62:U62"/>
    <mergeCell ref="V62:W63"/>
    <mergeCell ref="T63:U63"/>
    <mergeCell ref="Q61:R61"/>
    <mergeCell ref="S61:U61"/>
    <mergeCell ref="V61:W61"/>
    <mergeCell ref="N62:N63"/>
    <mergeCell ref="O62:O63"/>
    <mergeCell ref="P64:P65"/>
    <mergeCell ref="N56:N57"/>
    <mergeCell ref="O56:O57"/>
    <mergeCell ref="P56:P57"/>
    <mergeCell ref="P62:P63"/>
    <mergeCell ref="I62:K62"/>
    <mergeCell ref="L62:L63"/>
    <mergeCell ref="I56:K57"/>
    <mergeCell ref="L56:L57"/>
    <mergeCell ref="I61:K61"/>
    <mergeCell ref="M62:M63"/>
    <mergeCell ref="T56:U56"/>
    <mergeCell ref="V56:W57"/>
    <mergeCell ref="T57:U57"/>
    <mergeCell ref="P54:P55"/>
    <mergeCell ref="Q54:R55"/>
    <mergeCell ref="T54:U54"/>
    <mergeCell ref="V54:W55"/>
    <mergeCell ref="T55:U55"/>
    <mergeCell ref="Q56:R57"/>
    <mergeCell ref="N54:N55"/>
    <mergeCell ref="O54:O55"/>
    <mergeCell ref="O52:O53"/>
    <mergeCell ref="P52:P53"/>
    <mergeCell ref="M56:M57"/>
    <mergeCell ref="F54:H55"/>
    <mergeCell ref="I54:K54"/>
    <mergeCell ref="L54:L55"/>
    <mergeCell ref="M54:M55"/>
    <mergeCell ref="F56:H56"/>
    <mergeCell ref="I52:K52"/>
    <mergeCell ref="L52:L53"/>
    <mergeCell ref="I51:K51"/>
    <mergeCell ref="Q51:R51"/>
    <mergeCell ref="S51:U51"/>
    <mergeCell ref="V51:W51"/>
    <mergeCell ref="Q52:R53"/>
    <mergeCell ref="T52:U52"/>
    <mergeCell ref="V52:W53"/>
    <mergeCell ref="T53:U53"/>
    <mergeCell ref="T46:U46"/>
    <mergeCell ref="V46:W47"/>
    <mergeCell ref="T47:U47"/>
    <mergeCell ref="M52:M53"/>
    <mergeCell ref="N52:N53"/>
    <mergeCell ref="O46:O47"/>
    <mergeCell ref="P46:P47"/>
    <mergeCell ref="M46:M47"/>
    <mergeCell ref="N46:N47"/>
    <mergeCell ref="I46:K47"/>
    <mergeCell ref="L46:L47"/>
    <mergeCell ref="Q46:R47"/>
    <mergeCell ref="M44:M45"/>
    <mergeCell ref="C44:E44"/>
    <mergeCell ref="F44:H45"/>
    <mergeCell ref="I44:K44"/>
    <mergeCell ref="L44:L45"/>
    <mergeCell ref="P42:P43"/>
    <mergeCell ref="Q42:R43"/>
    <mergeCell ref="T42:U42"/>
    <mergeCell ref="V42:W43"/>
    <mergeCell ref="T43:U43"/>
    <mergeCell ref="N44:N45"/>
    <mergeCell ref="O44:O45"/>
    <mergeCell ref="P44:P45"/>
    <mergeCell ref="Q44:R45"/>
    <mergeCell ref="T44:U44"/>
    <mergeCell ref="V44:W45"/>
    <mergeCell ref="T45:U45"/>
    <mergeCell ref="N42:N43"/>
    <mergeCell ref="O42:O43"/>
    <mergeCell ref="C41:E41"/>
    <mergeCell ref="F41:H41"/>
    <mergeCell ref="I41:K41"/>
    <mergeCell ref="C42:E43"/>
    <mergeCell ref="F42:H42"/>
    <mergeCell ref="I42:K42"/>
    <mergeCell ref="L42:L43"/>
    <mergeCell ref="M42:M43"/>
    <mergeCell ref="T34:U34"/>
    <mergeCell ref="V34:W35"/>
    <mergeCell ref="T35:U35"/>
    <mergeCell ref="Q41:R41"/>
    <mergeCell ref="S41:U41"/>
    <mergeCell ref="V41:W41"/>
    <mergeCell ref="Q36:R37"/>
    <mergeCell ref="T36:U36"/>
    <mergeCell ref="V36:W37"/>
    <mergeCell ref="T37:U37"/>
    <mergeCell ref="T32:U32"/>
    <mergeCell ref="M32:M33"/>
    <mergeCell ref="N32:N33"/>
    <mergeCell ref="O32:O33"/>
    <mergeCell ref="P32:P33"/>
    <mergeCell ref="O36:O37"/>
    <mergeCell ref="P36:P37"/>
    <mergeCell ref="I36:K37"/>
    <mergeCell ref="L36:L37"/>
    <mergeCell ref="Q34:R35"/>
    <mergeCell ref="I32:K32"/>
    <mergeCell ref="L32:L33"/>
    <mergeCell ref="M36:M37"/>
    <mergeCell ref="N36:N37"/>
    <mergeCell ref="Q32:R33"/>
    <mergeCell ref="V26:W27"/>
    <mergeCell ref="T27:U27"/>
    <mergeCell ref="V32:W33"/>
    <mergeCell ref="T33:U33"/>
    <mergeCell ref="I34:K34"/>
    <mergeCell ref="L34:L35"/>
    <mergeCell ref="M34:M35"/>
    <mergeCell ref="N34:N35"/>
    <mergeCell ref="O34:O35"/>
    <mergeCell ref="P34:P35"/>
    <mergeCell ref="V31:W31"/>
    <mergeCell ref="I26:K27"/>
    <mergeCell ref="L26:L27"/>
    <mergeCell ref="M26:M27"/>
    <mergeCell ref="N26:N27"/>
    <mergeCell ref="O26:O27"/>
    <mergeCell ref="P26:P27"/>
    <mergeCell ref="I31:K31"/>
    <mergeCell ref="Q31:R31"/>
    <mergeCell ref="Q26:R27"/>
    <mergeCell ref="N24:N25"/>
    <mergeCell ref="O24:O25"/>
    <mergeCell ref="P24:P25"/>
    <mergeCell ref="Q24:R25"/>
    <mergeCell ref="T24:U24"/>
    <mergeCell ref="S31:U31"/>
    <mergeCell ref="T26:U26"/>
    <mergeCell ref="I22:K22"/>
    <mergeCell ref="L22:L23"/>
    <mergeCell ref="M22:M23"/>
    <mergeCell ref="N22:N23"/>
    <mergeCell ref="T22:U22"/>
    <mergeCell ref="V24:W25"/>
    <mergeCell ref="T25:U25"/>
    <mergeCell ref="I24:K24"/>
    <mergeCell ref="L24:L25"/>
    <mergeCell ref="M24:M25"/>
    <mergeCell ref="I21:K21"/>
    <mergeCell ref="Q21:R21"/>
    <mergeCell ref="S21:U21"/>
    <mergeCell ref="V21:W21"/>
    <mergeCell ref="L16:L17"/>
    <mergeCell ref="V22:W23"/>
    <mergeCell ref="T23:U23"/>
    <mergeCell ref="O22:O23"/>
    <mergeCell ref="P22:P23"/>
    <mergeCell ref="Q22:R23"/>
    <mergeCell ref="T12:U12"/>
    <mergeCell ref="V12:W13"/>
    <mergeCell ref="T13:U13"/>
    <mergeCell ref="T16:U16"/>
    <mergeCell ref="V16:W17"/>
    <mergeCell ref="T17:U17"/>
    <mergeCell ref="T14:U14"/>
    <mergeCell ref="V14:W15"/>
    <mergeCell ref="T15:U15"/>
    <mergeCell ref="O14:O15"/>
    <mergeCell ref="L14:L15"/>
    <mergeCell ref="M14:M15"/>
    <mergeCell ref="N14:N15"/>
    <mergeCell ref="M16:M17"/>
    <mergeCell ref="N16:N17"/>
    <mergeCell ref="O16:O17"/>
    <mergeCell ref="P14:P15"/>
    <mergeCell ref="Q14:R15"/>
    <mergeCell ref="Q16:R17"/>
    <mergeCell ref="P16:P17"/>
    <mergeCell ref="V6:W7"/>
    <mergeCell ref="T7:U7"/>
    <mergeCell ref="S11:U11"/>
    <mergeCell ref="V11:W11"/>
    <mergeCell ref="P6:P7"/>
    <mergeCell ref="Q12:R13"/>
    <mergeCell ref="O12:O13"/>
    <mergeCell ref="P12:P13"/>
    <mergeCell ref="I12:K12"/>
    <mergeCell ref="L12:L13"/>
    <mergeCell ref="M12:M13"/>
    <mergeCell ref="N12:N13"/>
    <mergeCell ref="M4:M5"/>
    <mergeCell ref="T6:U6"/>
    <mergeCell ref="C11:E11"/>
    <mergeCell ref="F11:H11"/>
    <mergeCell ref="I11:K11"/>
    <mergeCell ref="Q11:R11"/>
    <mergeCell ref="T4:U4"/>
    <mergeCell ref="V1:W1"/>
    <mergeCell ref="N4:N5"/>
    <mergeCell ref="O4:O5"/>
    <mergeCell ref="P4:P5"/>
    <mergeCell ref="Q4:R5"/>
    <mergeCell ref="L6:L7"/>
    <mergeCell ref="M6:M7"/>
    <mergeCell ref="N6:N7"/>
    <mergeCell ref="O6:O7"/>
    <mergeCell ref="Q6:R7"/>
    <mergeCell ref="V4:W5"/>
    <mergeCell ref="T5:U5"/>
    <mergeCell ref="P2:P3"/>
    <mergeCell ref="Q2:R3"/>
    <mergeCell ref="T2:U2"/>
    <mergeCell ref="V2:W3"/>
    <mergeCell ref="T3:U3"/>
    <mergeCell ref="L2:L3"/>
    <mergeCell ref="M2:M3"/>
    <mergeCell ref="N2:N3"/>
    <mergeCell ref="Q1:R1"/>
    <mergeCell ref="O2:O3"/>
    <mergeCell ref="I1:K1"/>
    <mergeCell ref="S1:U1"/>
    <mergeCell ref="I4:K4"/>
    <mergeCell ref="L4:L5"/>
    <mergeCell ref="C6:E6"/>
    <mergeCell ref="F6:H6"/>
    <mergeCell ref="I6:K7"/>
    <mergeCell ref="F4:H5"/>
    <mergeCell ref="C2:E3"/>
    <mergeCell ref="F2:H2"/>
    <mergeCell ref="I2:K2"/>
    <mergeCell ref="B92:B93"/>
    <mergeCell ref="A89:B89"/>
    <mergeCell ref="A90:A91"/>
    <mergeCell ref="B90:B91"/>
    <mergeCell ref="C4:E4"/>
    <mergeCell ref="C22:E23"/>
    <mergeCell ref="A46:A47"/>
    <mergeCell ref="B46:B47"/>
    <mergeCell ref="A44:A45"/>
    <mergeCell ref="C36:E36"/>
    <mergeCell ref="F66:H66"/>
    <mergeCell ref="A61:B61"/>
    <mergeCell ref="A62:A63"/>
    <mergeCell ref="A64:A65"/>
    <mergeCell ref="B64:B65"/>
    <mergeCell ref="B52:B53"/>
    <mergeCell ref="C62:E63"/>
    <mergeCell ref="F62:H62"/>
    <mergeCell ref="C66:E66"/>
    <mergeCell ref="F52:H52"/>
    <mergeCell ref="A96:A97"/>
    <mergeCell ref="B96:B97"/>
    <mergeCell ref="A66:A67"/>
    <mergeCell ref="B66:B67"/>
    <mergeCell ref="A92:A93"/>
    <mergeCell ref="F64:H65"/>
    <mergeCell ref="C64:E64"/>
    <mergeCell ref="C96:E96"/>
    <mergeCell ref="F96:H96"/>
    <mergeCell ref="C92:E92"/>
    <mergeCell ref="A51:B51"/>
    <mergeCell ref="A52:A53"/>
    <mergeCell ref="C52:E53"/>
    <mergeCell ref="C56:E56"/>
    <mergeCell ref="A56:A57"/>
    <mergeCell ref="B56:B57"/>
    <mergeCell ref="A54:A55"/>
    <mergeCell ref="B54:B55"/>
    <mergeCell ref="C51:E51"/>
    <mergeCell ref="B44:B45"/>
    <mergeCell ref="B36:B37"/>
    <mergeCell ref="A34:A35"/>
    <mergeCell ref="B34:B35"/>
    <mergeCell ref="A41:B41"/>
    <mergeCell ref="A42:A43"/>
    <mergeCell ref="B42:B43"/>
    <mergeCell ref="C61:E61"/>
    <mergeCell ref="F61:H61"/>
    <mergeCell ref="F51:H51"/>
    <mergeCell ref="C54:E54"/>
    <mergeCell ref="F36:H36"/>
    <mergeCell ref="C46:E46"/>
    <mergeCell ref="F46:H46"/>
    <mergeCell ref="F34:H35"/>
    <mergeCell ref="A31:B31"/>
    <mergeCell ref="A32:A33"/>
    <mergeCell ref="B32:B33"/>
    <mergeCell ref="C32:E33"/>
    <mergeCell ref="F32:H32"/>
    <mergeCell ref="C34:E34"/>
    <mergeCell ref="C31:E31"/>
    <mergeCell ref="F31:H31"/>
    <mergeCell ref="C26:E26"/>
    <mergeCell ref="F26:H26"/>
    <mergeCell ref="C21:E21"/>
    <mergeCell ref="F21:H21"/>
    <mergeCell ref="F22:H22"/>
    <mergeCell ref="C24:E24"/>
    <mergeCell ref="F24:H25"/>
    <mergeCell ref="I16:K17"/>
    <mergeCell ref="A14:A15"/>
    <mergeCell ref="B14:B15"/>
    <mergeCell ref="C14:E14"/>
    <mergeCell ref="F14:H15"/>
    <mergeCell ref="I14:K14"/>
    <mergeCell ref="C16:E16"/>
    <mergeCell ref="F16:H16"/>
    <mergeCell ref="A16:A17"/>
    <mergeCell ref="B16:B17"/>
    <mergeCell ref="F12:H12"/>
    <mergeCell ref="A1:B1"/>
    <mergeCell ref="A2:A3"/>
    <mergeCell ref="A4:A5"/>
    <mergeCell ref="B6:B7"/>
    <mergeCell ref="A6:A7"/>
    <mergeCell ref="B2:B3"/>
    <mergeCell ref="C1:E1"/>
    <mergeCell ref="F1:H1"/>
    <mergeCell ref="C12:E13"/>
    <mergeCell ref="A21:B21"/>
    <mergeCell ref="A22:A23"/>
    <mergeCell ref="B22:B23"/>
    <mergeCell ref="A36:A37"/>
    <mergeCell ref="A24:A25"/>
    <mergeCell ref="B24:B25"/>
    <mergeCell ref="A26:A27"/>
    <mergeCell ref="B26:B27"/>
    <mergeCell ref="R92:R93"/>
    <mergeCell ref="S92:S93"/>
    <mergeCell ref="T92:T93"/>
    <mergeCell ref="U92:U93"/>
    <mergeCell ref="V92:V93"/>
    <mergeCell ref="B4:B5"/>
    <mergeCell ref="B62:B63"/>
    <mergeCell ref="A11:B11"/>
    <mergeCell ref="A12:A13"/>
    <mergeCell ref="B12:B13"/>
    <mergeCell ref="R96:R97"/>
    <mergeCell ref="S96:S97"/>
    <mergeCell ref="T96:T97"/>
    <mergeCell ref="U96:U97"/>
    <mergeCell ref="V96:V97"/>
    <mergeCell ref="R90:R91"/>
    <mergeCell ref="S90:S91"/>
    <mergeCell ref="T90:T91"/>
    <mergeCell ref="U90:U91"/>
    <mergeCell ref="V90:V91"/>
    <mergeCell ref="R104:R105"/>
    <mergeCell ref="S104:S105"/>
    <mergeCell ref="T104:T105"/>
    <mergeCell ref="U104:U105"/>
    <mergeCell ref="V104:V105"/>
    <mergeCell ref="R94:R95"/>
    <mergeCell ref="S94:S95"/>
    <mergeCell ref="T94:T95"/>
    <mergeCell ref="U94:U95"/>
    <mergeCell ref="V94:V95"/>
    <mergeCell ref="V106:V107"/>
    <mergeCell ref="V108:V109"/>
    <mergeCell ref="R110:R111"/>
    <mergeCell ref="S110:S111"/>
    <mergeCell ref="T110:T111"/>
    <mergeCell ref="R98:R99"/>
    <mergeCell ref="S98:S99"/>
    <mergeCell ref="T98:T99"/>
    <mergeCell ref="U98:U99"/>
    <mergeCell ref="V98:V99"/>
    <mergeCell ref="T124:T125"/>
    <mergeCell ref="T120:T121"/>
    <mergeCell ref="U120:U121"/>
    <mergeCell ref="S118:S119"/>
    <mergeCell ref="R106:R107"/>
    <mergeCell ref="S106:S107"/>
    <mergeCell ref="T106:T107"/>
    <mergeCell ref="U106:U107"/>
    <mergeCell ref="T118:T119"/>
    <mergeCell ref="U118:U119"/>
    <mergeCell ref="V118:V119"/>
    <mergeCell ref="R120:R121"/>
    <mergeCell ref="S120:S121"/>
    <mergeCell ref="U110:U111"/>
    <mergeCell ref="V110:V111"/>
    <mergeCell ref="V112:V113"/>
    <mergeCell ref="R126:R127"/>
    <mergeCell ref="S126:S127"/>
    <mergeCell ref="T126:T127"/>
    <mergeCell ref="U126:U127"/>
    <mergeCell ref="V126:V127"/>
    <mergeCell ref="V120:V121"/>
    <mergeCell ref="U122:U123"/>
    <mergeCell ref="V122:V123"/>
    <mergeCell ref="R124:R125"/>
    <mergeCell ref="S124:S125"/>
  </mergeCells>
  <printOptions/>
  <pageMargins left="0.74" right="0.51" top="0.75" bottom="0.16" header="0.18" footer="0.16"/>
  <pageSetup horizontalDpi="300" verticalDpi="300" orientation="portrait" paperSize="9" r:id="rId1"/>
  <headerFooter alignWithMargins="0">
    <oddHeader>&amp;L&amp;16　　　予選リーグ表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39"/>
  <sheetViews>
    <sheetView zoomScalePageLayoutView="0" workbookViewId="0" topLeftCell="A43">
      <selection activeCell="AG28" sqref="AG28"/>
    </sheetView>
  </sheetViews>
  <sheetFormatPr defaultColWidth="9.00390625" defaultRowHeight="13.5"/>
  <cols>
    <col min="1" max="1" width="5.625" style="0" customWidth="1"/>
    <col min="2" max="2" width="21.00390625" style="0" customWidth="1"/>
    <col min="3" max="47" width="2.625" style="0" customWidth="1"/>
  </cols>
  <sheetData>
    <row r="1" spans="1:48" ht="24">
      <c r="A1" s="112" t="s">
        <v>165</v>
      </c>
      <c r="B1" s="113"/>
      <c r="C1" s="116" t="str">
        <f>+A2</f>
        <v>J　1</v>
      </c>
      <c r="D1" s="116"/>
      <c r="E1" s="117"/>
      <c r="F1" s="118" t="str">
        <f>+A4</f>
        <v>J　2</v>
      </c>
      <c r="G1" s="116"/>
      <c r="H1" s="117"/>
      <c r="I1" s="118" t="str">
        <f>A6</f>
        <v>J　3</v>
      </c>
      <c r="J1" s="116"/>
      <c r="K1" s="117"/>
      <c r="L1" s="118" t="str">
        <f>A8</f>
        <v>J　4</v>
      </c>
      <c r="M1" s="116"/>
      <c r="N1" s="117"/>
      <c r="O1" s="118" t="str">
        <f>A10</f>
        <v>J　5</v>
      </c>
      <c r="P1" s="116"/>
      <c r="Q1" s="117"/>
      <c r="R1" s="25" t="s">
        <v>114</v>
      </c>
      <c r="S1" s="26" t="s">
        <v>115</v>
      </c>
      <c r="T1" s="26" t="s">
        <v>116</v>
      </c>
      <c r="U1" s="26" t="s">
        <v>115</v>
      </c>
      <c r="V1" s="27" t="s">
        <v>118</v>
      </c>
      <c r="W1" s="118" t="s">
        <v>1</v>
      </c>
      <c r="X1" s="117"/>
      <c r="Y1" s="118" t="s">
        <v>2</v>
      </c>
      <c r="Z1" s="116"/>
      <c r="AA1" s="117"/>
      <c r="AB1" s="118" t="s">
        <v>3</v>
      </c>
      <c r="AC1" s="117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7" ht="13.5">
      <c r="A2" s="111" t="s">
        <v>249</v>
      </c>
      <c r="B2" s="111" t="s">
        <v>174</v>
      </c>
      <c r="C2" s="119"/>
      <c r="D2" s="119"/>
      <c r="E2" s="120"/>
      <c r="F2" s="115" t="str">
        <f>IF(F3=""," ",IF(F3&gt;H3,"○",IF(F3&lt;H3,"×","△")))</f>
        <v>○</v>
      </c>
      <c r="G2" s="106"/>
      <c r="H2" s="108"/>
      <c r="I2" s="115" t="str">
        <f>IF(I3=""," ",IF(I3&gt;K3,"○",IF(I3&lt;K3,"×","△")))</f>
        <v>○</v>
      </c>
      <c r="J2" s="106"/>
      <c r="K2" s="108"/>
      <c r="L2" s="115" t="str">
        <f>IF(L3=""," ",IF(L3&gt;N3,"○",IF(L3&lt;N3,"×","△")))</f>
        <v>○</v>
      </c>
      <c r="M2" s="106"/>
      <c r="N2" s="108"/>
      <c r="O2" s="115" t="str">
        <f>IF(O3=""," ",IF(O3&gt;Q3,"○",IF(O3&lt;Q3,"×","△")))</f>
        <v>○</v>
      </c>
      <c r="P2" s="106"/>
      <c r="Q2" s="108"/>
      <c r="R2" s="104">
        <f>AI3</f>
        <v>4</v>
      </c>
      <c r="S2" s="106" t="s">
        <v>119</v>
      </c>
      <c r="T2" s="106">
        <f>AO3</f>
        <v>0</v>
      </c>
      <c r="U2" s="106" t="s">
        <v>119</v>
      </c>
      <c r="V2" s="108">
        <f>AU3</f>
        <v>0</v>
      </c>
      <c r="W2" s="104">
        <f>R2*2+T2*1</f>
        <v>8</v>
      </c>
      <c r="X2" s="108"/>
      <c r="Y2" s="28" t="s">
        <v>120</v>
      </c>
      <c r="Z2" s="106">
        <f>F3+I3+L3+O3</f>
        <v>21</v>
      </c>
      <c r="AA2" s="108"/>
      <c r="AB2" s="104">
        <v>1</v>
      </c>
      <c r="AC2" s="108"/>
      <c r="AE2" t="s">
        <v>289</v>
      </c>
      <c r="AF2" t="s">
        <v>290</v>
      </c>
      <c r="AG2" t="s">
        <v>297</v>
      </c>
      <c r="AH2" t="s">
        <v>298</v>
      </c>
      <c r="AI2" t="s">
        <v>291</v>
      </c>
      <c r="AK2" t="s">
        <v>292</v>
      </c>
      <c r="AL2" t="s">
        <v>293</v>
      </c>
      <c r="AM2" t="s">
        <v>299</v>
      </c>
      <c r="AN2" t="s">
        <v>300</v>
      </c>
      <c r="AO2" t="s">
        <v>294</v>
      </c>
      <c r="AQ2" t="s">
        <v>295</v>
      </c>
      <c r="AR2" t="s">
        <v>296</v>
      </c>
      <c r="AS2" t="s">
        <v>301</v>
      </c>
      <c r="AT2" t="s">
        <v>302</v>
      </c>
      <c r="AU2" t="s">
        <v>294</v>
      </c>
    </row>
    <row r="3" spans="1:47" ht="13.5">
      <c r="A3" s="111"/>
      <c r="B3" s="111"/>
      <c r="C3" s="119"/>
      <c r="D3" s="119"/>
      <c r="E3" s="120"/>
      <c r="F3" s="29">
        <v>5</v>
      </c>
      <c r="G3" s="29" t="s">
        <v>115</v>
      </c>
      <c r="H3" s="30">
        <v>4</v>
      </c>
      <c r="I3" s="29">
        <v>4</v>
      </c>
      <c r="J3" s="29" t="s">
        <v>115</v>
      </c>
      <c r="K3" s="30">
        <v>3</v>
      </c>
      <c r="L3" s="29">
        <v>6</v>
      </c>
      <c r="M3" s="29" t="s">
        <v>115</v>
      </c>
      <c r="N3" s="30">
        <v>4</v>
      </c>
      <c r="O3" s="29">
        <v>6</v>
      </c>
      <c r="P3" s="29" t="s">
        <v>115</v>
      </c>
      <c r="Q3" s="30">
        <v>3</v>
      </c>
      <c r="R3" s="105"/>
      <c r="S3" s="107"/>
      <c r="T3" s="107"/>
      <c r="U3" s="107"/>
      <c r="V3" s="109"/>
      <c r="W3" s="105"/>
      <c r="X3" s="109"/>
      <c r="Y3" s="31" t="s">
        <v>122</v>
      </c>
      <c r="Z3" s="107">
        <f>H3+K3+N3+Q3</f>
        <v>14</v>
      </c>
      <c r="AA3" s="109"/>
      <c r="AB3" s="105"/>
      <c r="AC3" s="109"/>
      <c r="AE3">
        <f>IF(F3&gt;H3,1,0)</f>
        <v>1</v>
      </c>
      <c r="AF3">
        <f>IF(I3&gt;K3,1,0)</f>
        <v>1</v>
      </c>
      <c r="AG3">
        <f>IF(L3&gt;N3,1,0)</f>
        <v>1</v>
      </c>
      <c r="AH3">
        <f>IF(O3&gt;Q3,1,0)</f>
        <v>1</v>
      </c>
      <c r="AI3">
        <f>AE3+AF3+AG3+AH3</f>
        <v>4</v>
      </c>
      <c r="AK3">
        <f>IF(F3+H3&gt;0,IF(F3=H3,1,0),0)</f>
        <v>0</v>
      </c>
      <c r="AL3">
        <f>IF(I3+K3&gt;0,IF(I3=K3,1,0),0)</f>
        <v>0</v>
      </c>
      <c r="AM3">
        <f>IF(L3+N3&gt;0,IF(L3=N3,1,0),0)</f>
        <v>0</v>
      </c>
      <c r="AN3">
        <f>IF(O3+Q3&gt;0,IF(O3=Q3,1,0),0)</f>
        <v>0</v>
      </c>
      <c r="AO3">
        <f>AK3+AL3+AM3+AN3</f>
        <v>0</v>
      </c>
      <c r="AQ3">
        <f>IF(F3&lt;H3,1,0)</f>
        <v>0</v>
      </c>
      <c r="AR3">
        <f>IF(I3&lt;K3,1,0)</f>
        <v>0</v>
      </c>
      <c r="AS3">
        <f>IF(L3&lt;N3,1,0)</f>
        <v>0</v>
      </c>
      <c r="AT3">
        <f>IF(O3&lt;Q3,1,0)</f>
        <v>0</v>
      </c>
      <c r="AU3">
        <f>AQ3+AR3+AS3+AT3</f>
        <v>0</v>
      </c>
    </row>
    <row r="4" spans="1:47" ht="13.5">
      <c r="A4" s="111" t="s">
        <v>250</v>
      </c>
      <c r="B4" s="111" t="s">
        <v>176</v>
      </c>
      <c r="C4" s="115" t="str">
        <f>IF(C5+E5&gt;0,IF(C5=""," ",IF(C5&gt;E5,"○",IF(C5&lt;E5,"×","△"))),"　")</f>
        <v>×</v>
      </c>
      <c r="D4" s="106"/>
      <c r="E4" s="108"/>
      <c r="F4" s="119"/>
      <c r="G4" s="119"/>
      <c r="H4" s="120"/>
      <c r="I4" s="115" t="str">
        <f>IF(I5=""," ",IF(I5&gt;K5,"○",IF(I5&lt;K5,"×","△")))</f>
        <v>×</v>
      </c>
      <c r="J4" s="106"/>
      <c r="K4" s="108"/>
      <c r="L4" s="115" t="str">
        <f>IF(L5=""," ",IF(L5&gt;N5,"○",IF(L5&lt;N5,"×","△")))</f>
        <v>○</v>
      </c>
      <c r="M4" s="106"/>
      <c r="N4" s="108"/>
      <c r="O4" s="115" t="str">
        <f>IF(O5=""," ",IF(O5&gt;Q5,"○",IF(O5&lt;Q5,"×","△")))</f>
        <v>○</v>
      </c>
      <c r="P4" s="106"/>
      <c r="Q4" s="108"/>
      <c r="R4" s="104">
        <f>AI5</f>
        <v>2</v>
      </c>
      <c r="S4" s="106" t="s">
        <v>119</v>
      </c>
      <c r="T4" s="106">
        <f>AO5</f>
        <v>0</v>
      </c>
      <c r="U4" s="106" t="s">
        <v>119</v>
      </c>
      <c r="V4" s="108">
        <f>AU5</f>
        <v>2</v>
      </c>
      <c r="W4" s="104">
        <f>R4*2+T4*1</f>
        <v>4</v>
      </c>
      <c r="X4" s="108"/>
      <c r="Y4" s="28" t="s">
        <v>120</v>
      </c>
      <c r="Z4" s="106">
        <f>C5+I5+L5+O5</f>
        <v>16</v>
      </c>
      <c r="AA4" s="108"/>
      <c r="AB4" s="104">
        <v>2</v>
      </c>
      <c r="AC4" s="108"/>
      <c r="AE4" t="s">
        <v>289</v>
      </c>
      <c r="AF4" t="s">
        <v>290</v>
      </c>
      <c r="AG4" t="s">
        <v>297</v>
      </c>
      <c r="AH4" t="s">
        <v>298</v>
      </c>
      <c r="AI4" t="s">
        <v>291</v>
      </c>
      <c r="AK4" t="s">
        <v>292</v>
      </c>
      <c r="AL4" t="s">
        <v>293</v>
      </c>
      <c r="AM4" t="s">
        <v>299</v>
      </c>
      <c r="AN4" t="s">
        <v>300</v>
      </c>
      <c r="AO4" t="s">
        <v>294</v>
      </c>
      <c r="AQ4" t="s">
        <v>295</v>
      </c>
      <c r="AR4" t="s">
        <v>296</v>
      </c>
      <c r="AS4" t="s">
        <v>301</v>
      </c>
      <c r="AT4" t="s">
        <v>302</v>
      </c>
      <c r="AU4" t="s">
        <v>294</v>
      </c>
    </row>
    <row r="5" spans="1:47" ht="13.5">
      <c r="A5" s="111"/>
      <c r="B5" s="111"/>
      <c r="C5" s="29">
        <f>H3</f>
        <v>4</v>
      </c>
      <c r="D5" s="29" t="s">
        <v>115</v>
      </c>
      <c r="E5" s="30">
        <f>F3</f>
        <v>5</v>
      </c>
      <c r="F5" s="119"/>
      <c r="G5" s="119"/>
      <c r="H5" s="120"/>
      <c r="I5" s="29">
        <v>3</v>
      </c>
      <c r="J5" s="29" t="s">
        <v>115</v>
      </c>
      <c r="K5" s="30">
        <v>5</v>
      </c>
      <c r="L5" s="29">
        <v>4</v>
      </c>
      <c r="M5" s="29" t="s">
        <v>115</v>
      </c>
      <c r="N5" s="30">
        <v>3</v>
      </c>
      <c r="O5" s="29">
        <v>5</v>
      </c>
      <c r="P5" s="29" t="s">
        <v>115</v>
      </c>
      <c r="Q5" s="30">
        <v>3</v>
      </c>
      <c r="R5" s="105"/>
      <c r="S5" s="107"/>
      <c r="T5" s="107"/>
      <c r="U5" s="107"/>
      <c r="V5" s="109"/>
      <c r="W5" s="105"/>
      <c r="X5" s="109"/>
      <c r="Y5" s="31" t="s">
        <v>122</v>
      </c>
      <c r="Z5" s="107">
        <f>E5+K5+N5+Q5</f>
        <v>16</v>
      </c>
      <c r="AA5" s="109"/>
      <c r="AB5" s="105"/>
      <c r="AC5" s="109"/>
      <c r="AE5">
        <f>IF(C5&gt;E5,1,0)</f>
        <v>0</v>
      </c>
      <c r="AF5">
        <f>IF(I5&gt;K5,1,0)</f>
        <v>0</v>
      </c>
      <c r="AG5">
        <f>IF(L5&gt;N5,1,0)</f>
        <v>1</v>
      </c>
      <c r="AH5">
        <f>IF(O5&gt;Q5,1,0)</f>
        <v>1</v>
      </c>
      <c r="AI5">
        <f>AE5+AF5+AG5+AH5</f>
        <v>2</v>
      </c>
      <c r="AK5">
        <f>IF(C5+E5&gt;0,IF(C5=E5,1,0),0)</f>
        <v>0</v>
      </c>
      <c r="AL5">
        <f>IF(I5+K5&gt;0,IF(I5=K5,1,0),0)</f>
        <v>0</v>
      </c>
      <c r="AM5">
        <f>IF(L5+N5&gt;0,IF(L5=N5,1,0),0)</f>
        <v>0</v>
      </c>
      <c r="AN5">
        <f>IF(O5+Q5&gt;0,IF(O5=Q5,1,0),0)</f>
        <v>0</v>
      </c>
      <c r="AO5">
        <f>AK5+AL5+AM5+AN5</f>
        <v>0</v>
      </c>
      <c r="AQ5">
        <f>IF(C5&lt;E5,1,0)</f>
        <v>1</v>
      </c>
      <c r="AR5">
        <f>IF(I5&lt;K5,1,0)</f>
        <v>1</v>
      </c>
      <c r="AS5">
        <f>IF(L5&lt;N5,1,0)</f>
        <v>0</v>
      </c>
      <c r="AT5">
        <f>IF(O5&lt;Q5,1,0)</f>
        <v>0</v>
      </c>
      <c r="AU5">
        <f>AQ5+AR5+AS5+AT5</f>
        <v>2</v>
      </c>
    </row>
    <row r="6" spans="1:47" ht="13.5">
      <c r="A6" s="111" t="s">
        <v>251</v>
      </c>
      <c r="B6" s="111" t="s">
        <v>178</v>
      </c>
      <c r="C6" s="115" t="str">
        <f>IF(C7+E7&gt;0,IF(C7=""," ",IF(C7&gt;E7,"○",IF(C7&lt;E7,"×","△"))),"　")</f>
        <v>×</v>
      </c>
      <c r="D6" s="106"/>
      <c r="E6" s="108"/>
      <c r="F6" s="115" t="str">
        <f>IF(F7+H7&gt;0,IF(F7=""," ",IF(F7&gt;H7,"○",IF(F7&lt;H7,"×","△"))),"　")</f>
        <v>○</v>
      </c>
      <c r="G6" s="106"/>
      <c r="H6" s="108"/>
      <c r="I6" s="119"/>
      <c r="J6" s="119"/>
      <c r="K6" s="120"/>
      <c r="L6" s="115" t="str">
        <f>IF(L7=""," ",IF(L7&gt;N7,"○",IF(L7&lt;N7,"×","△")))</f>
        <v>○</v>
      </c>
      <c r="M6" s="106"/>
      <c r="N6" s="108"/>
      <c r="O6" s="115" t="str">
        <f>IF(O7=""," ",IF(O7&gt;Q7,"○",IF(O7&lt;Q7,"×","△")))</f>
        <v>×</v>
      </c>
      <c r="P6" s="106"/>
      <c r="Q6" s="108"/>
      <c r="R6" s="104">
        <f>AI7</f>
        <v>2</v>
      </c>
      <c r="S6" s="106" t="s">
        <v>119</v>
      </c>
      <c r="T6" s="106">
        <f>AO7</f>
        <v>0</v>
      </c>
      <c r="U6" s="106" t="s">
        <v>119</v>
      </c>
      <c r="V6" s="108">
        <f>AU7</f>
        <v>2</v>
      </c>
      <c r="W6" s="104">
        <f>R6*2+T6*1</f>
        <v>4</v>
      </c>
      <c r="X6" s="108"/>
      <c r="Y6" s="28" t="s">
        <v>120</v>
      </c>
      <c r="Z6" s="106">
        <f>C7+F7+L7+O7</f>
        <v>13</v>
      </c>
      <c r="AA6" s="108"/>
      <c r="AB6" s="104">
        <v>3</v>
      </c>
      <c r="AC6" s="108"/>
      <c r="AE6" t="s">
        <v>289</v>
      </c>
      <c r="AF6" t="s">
        <v>290</v>
      </c>
      <c r="AG6" t="s">
        <v>297</v>
      </c>
      <c r="AH6" t="s">
        <v>298</v>
      </c>
      <c r="AI6" t="s">
        <v>291</v>
      </c>
      <c r="AK6" t="s">
        <v>292</v>
      </c>
      <c r="AL6" t="s">
        <v>293</v>
      </c>
      <c r="AM6" t="s">
        <v>299</v>
      </c>
      <c r="AN6" t="s">
        <v>300</v>
      </c>
      <c r="AO6" t="s">
        <v>294</v>
      </c>
      <c r="AQ6" t="s">
        <v>295</v>
      </c>
      <c r="AR6" t="s">
        <v>296</v>
      </c>
      <c r="AS6" t="s">
        <v>301</v>
      </c>
      <c r="AT6" t="s">
        <v>302</v>
      </c>
      <c r="AU6" t="s">
        <v>294</v>
      </c>
    </row>
    <row r="7" spans="1:47" ht="13.5">
      <c r="A7" s="111"/>
      <c r="B7" s="111"/>
      <c r="C7" s="29">
        <f>K3</f>
        <v>3</v>
      </c>
      <c r="D7" s="29" t="s">
        <v>115</v>
      </c>
      <c r="E7" s="30">
        <f>I3</f>
        <v>4</v>
      </c>
      <c r="F7" s="29">
        <f>K5</f>
        <v>5</v>
      </c>
      <c r="G7" s="29" t="s">
        <v>115</v>
      </c>
      <c r="H7" s="30">
        <f>I5</f>
        <v>3</v>
      </c>
      <c r="I7" s="119"/>
      <c r="J7" s="119"/>
      <c r="K7" s="120"/>
      <c r="L7" s="29">
        <v>4</v>
      </c>
      <c r="M7" s="29" t="s">
        <v>115</v>
      </c>
      <c r="N7" s="30">
        <v>2</v>
      </c>
      <c r="O7" s="29">
        <v>1</v>
      </c>
      <c r="P7" s="29" t="s">
        <v>115</v>
      </c>
      <c r="Q7" s="30">
        <v>6</v>
      </c>
      <c r="R7" s="105"/>
      <c r="S7" s="107"/>
      <c r="T7" s="107"/>
      <c r="U7" s="107"/>
      <c r="V7" s="109"/>
      <c r="W7" s="105"/>
      <c r="X7" s="109"/>
      <c r="Y7" s="31" t="s">
        <v>122</v>
      </c>
      <c r="Z7" s="107">
        <f>E7+H7+N7+Q7</f>
        <v>15</v>
      </c>
      <c r="AA7" s="109"/>
      <c r="AB7" s="105"/>
      <c r="AC7" s="109"/>
      <c r="AE7">
        <f>IF(C7&gt;E7,1,0)</f>
        <v>0</v>
      </c>
      <c r="AF7">
        <f>IF(F7&gt;H7,1,0)</f>
        <v>1</v>
      </c>
      <c r="AG7">
        <f>IF(L7&gt;N7,1,0)</f>
        <v>1</v>
      </c>
      <c r="AH7">
        <f>IF(O7&gt;Q7,1,0)</f>
        <v>0</v>
      </c>
      <c r="AI7">
        <f>AE7+AF7+AG7+AH7</f>
        <v>2</v>
      </c>
      <c r="AK7">
        <f>IF(C7+E7&gt;0,IF(C7=E7,1,0),0)</f>
        <v>0</v>
      </c>
      <c r="AL7">
        <f>IF(F7+H7&gt;0,IF(F7=H7,1,0),0)</f>
        <v>0</v>
      </c>
      <c r="AM7">
        <f>IF(L7+N7&gt;0,IF(L7=N7,1,0),0)</f>
        <v>0</v>
      </c>
      <c r="AN7">
        <f>IF(O7+Q7&gt;0,IF(O7=Q7,1,0),0)</f>
        <v>0</v>
      </c>
      <c r="AO7">
        <f>AK7+AL7+AM7+AN7</f>
        <v>0</v>
      </c>
      <c r="AQ7">
        <f>IF(C7&lt;E7,1,0)</f>
        <v>1</v>
      </c>
      <c r="AR7">
        <f>IF(F7&lt;H7,1,0)</f>
        <v>0</v>
      </c>
      <c r="AS7">
        <f>IF(L7&lt;N7,1,0)</f>
        <v>0</v>
      </c>
      <c r="AT7">
        <f>IF(O7&lt;Q7,1,0)</f>
        <v>1</v>
      </c>
      <c r="AU7">
        <f>AQ7+AR7+AS7+AT7</f>
        <v>2</v>
      </c>
    </row>
    <row r="8" spans="1:47" ht="13.5">
      <c r="A8" s="111" t="s">
        <v>252</v>
      </c>
      <c r="B8" s="111" t="s">
        <v>180</v>
      </c>
      <c r="C8" s="115" t="str">
        <f>IF(C9+E9&gt;0,IF(C9=""," ",IF(C9&gt;E9,"○",IF(C9&lt;E9,"×","△"))),"　")</f>
        <v>×</v>
      </c>
      <c r="D8" s="106"/>
      <c r="E8" s="108"/>
      <c r="F8" s="115" t="str">
        <f>IF(F9+H9&gt;0,IF(F9=""," ",IF(F9&gt;H9,"○",IF(F9&lt;H9,"×","△"))),"　")</f>
        <v>×</v>
      </c>
      <c r="G8" s="106"/>
      <c r="H8" s="108"/>
      <c r="I8" s="115" t="str">
        <f>IF(I9+K9&gt;0,IF(I9=""," ",IF(I9&gt;K9,"○",IF(I9&lt;K9,"×","△"))),"　")</f>
        <v>×</v>
      </c>
      <c r="J8" s="106"/>
      <c r="K8" s="108"/>
      <c r="L8" s="119"/>
      <c r="M8" s="119"/>
      <c r="N8" s="120"/>
      <c r="O8" s="115" t="str">
        <f>IF(O9=""," ",IF(O9&gt;Q9,"○",IF(O9&lt;Q9,"×","△")))</f>
        <v>○</v>
      </c>
      <c r="P8" s="106"/>
      <c r="Q8" s="108"/>
      <c r="R8" s="104">
        <f>AI9</f>
        <v>1</v>
      </c>
      <c r="S8" s="106" t="s">
        <v>119</v>
      </c>
      <c r="T8" s="106">
        <f>AO9</f>
        <v>0</v>
      </c>
      <c r="U8" s="106" t="s">
        <v>119</v>
      </c>
      <c r="V8" s="108">
        <f>AU9</f>
        <v>3</v>
      </c>
      <c r="W8" s="104">
        <f>R8*2+T8*1</f>
        <v>2</v>
      </c>
      <c r="X8" s="108"/>
      <c r="Y8" s="28" t="s">
        <v>120</v>
      </c>
      <c r="Z8" s="106">
        <f>C9+F9+I9+O9</f>
        <v>15</v>
      </c>
      <c r="AA8" s="108"/>
      <c r="AB8" s="104">
        <v>5</v>
      </c>
      <c r="AC8" s="108"/>
      <c r="AE8" t="s">
        <v>289</v>
      </c>
      <c r="AF8" t="s">
        <v>290</v>
      </c>
      <c r="AG8" t="s">
        <v>297</v>
      </c>
      <c r="AH8" t="s">
        <v>298</v>
      </c>
      <c r="AI8" t="s">
        <v>291</v>
      </c>
      <c r="AK8" t="s">
        <v>292</v>
      </c>
      <c r="AL8" t="s">
        <v>293</v>
      </c>
      <c r="AM8" t="s">
        <v>299</v>
      </c>
      <c r="AN8" t="s">
        <v>300</v>
      </c>
      <c r="AO8" t="s">
        <v>294</v>
      </c>
      <c r="AQ8" t="s">
        <v>295</v>
      </c>
      <c r="AR8" t="s">
        <v>296</v>
      </c>
      <c r="AS8" t="s">
        <v>301</v>
      </c>
      <c r="AT8" t="s">
        <v>302</v>
      </c>
      <c r="AU8" t="s">
        <v>294</v>
      </c>
    </row>
    <row r="9" spans="1:47" ht="13.5">
      <c r="A9" s="111"/>
      <c r="B9" s="111"/>
      <c r="C9" s="29">
        <f>N3</f>
        <v>4</v>
      </c>
      <c r="D9" s="29" t="s">
        <v>115</v>
      </c>
      <c r="E9" s="30">
        <f>L3</f>
        <v>6</v>
      </c>
      <c r="F9" s="29">
        <f>N5</f>
        <v>3</v>
      </c>
      <c r="G9" s="29" t="s">
        <v>115</v>
      </c>
      <c r="H9" s="30">
        <f>L5</f>
        <v>4</v>
      </c>
      <c r="I9" s="29">
        <f>N7</f>
        <v>2</v>
      </c>
      <c r="J9" s="29" t="s">
        <v>115</v>
      </c>
      <c r="K9" s="30">
        <f>L7</f>
        <v>4</v>
      </c>
      <c r="L9" s="119"/>
      <c r="M9" s="119"/>
      <c r="N9" s="120"/>
      <c r="O9" s="29">
        <v>6</v>
      </c>
      <c r="P9" s="29" t="s">
        <v>115</v>
      </c>
      <c r="Q9" s="30">
        <v>4</v>
      </c>
      <c r="R9" s="105"/>
      <c r="S9" s="107"/>
      <c r="T9" s="107"/>
      <c r="U9" s="107"/>
      <c r="V9" s="109"/>
      <c r="W9" s="105"/>
      <c r="X9" s="109"/>
      <c r="Y9" s="31" t="s">
        <v>122</v>
      </c>
      <c r="Z9" s="107">
        <f>E9+H9+K9+Q9</f>
        <v>18</v>
      </c>
      <c r="AA9" s="109"/>
      <c r="AB9" s="105"/>
      <c r="AC9" s="109"/>
      <c r="AE9">
        <f>IF(C9&gt;E9,1,0)</f>
        <v>0</v>
      </c>
      <c r="AF9">
        <f>IF(F9&gt;H9,1,0)</f>
        <v>0</v>
      </c>
      <c r="AG9">
        <f>IF(I9&gt;K9,1,0)</f>
        <v>0</v>
      </c>
      <c r="AH9">
        <f>IF(O9&gt;Q9,1,0)</f>
        <v>1</v>
      </c>
      <c r="AI9">
        <f>AE9+AF9+AG9+AH9</f>
        <v>1</v>
      </c>
      <c r="AK9">
        <f>IF(C9+E9&gt;0,IF(C9=E9,1,0),0)</f>
        <v>0</v>
      </c>
      <c r="AL9">
        <f>IF(F9+H9&gt;0,IF(F9=H9,1,0),0)</f>
        <v>0</v>
      </c>
      <c r="AM9">
        <f>IF(I9+K9&gt;0,IF(I9=K9,1,0),0)+L8</f>
        <v>0</v>
      </c>
      <c r="AN9">
        <f>IF(O9+Q9&gt;0,IF(O9=Q9,1,0),0)</f>
        <v>0</v>
      </c>
      <c r="AO9">
        <f>AK9+AL9+AM9+AN9</f>
        <v>0</v>
      </c>
      <c r="AQ9">
        <f>IF(C9&lt;E9,1,0)</f>
        <v>1</v>
      </c>
      <c r="AR9">
        <f>IF(F9&lt;H9,1,0)</f>
        <v>1</v>
      </c>
      <c r="AS9">
        <f>IF(I9&lt;K9,1,0)</f>
        <v>1</v>
      </c>
      <c r="AT9">
        <f>IF(O9&lt;Q9,1,0)</f>
        <v>0</v>
      </c>
      <c r="AU9">
        <f>AQ9+AR9+AS9+AT9</f>
        <v>3</v>
      </c>
    </row>
    <row r="10" spans="1:47" ht="13.5">
      <c r="A10" s="111" t="s">
        <v>253</v>
      </c>
      <c r="B10" s="111" t="s">
        <v>168</v>
      </c>
      <c r="C10" s="115" t="str">
        <f>IF(C11+E11&gt;0,IF(C11=""," ",IF(C11&gt;E11,"○",IF(C11&lt;E11,"×","△"))),"　")</f>
        <v>×</v>
      </c>
      <c r="D10" s="106"/>
      <c r="E10" s="108"/>
      <c r="F10" s="115" t="str">
        <f>IF(F11+H11&gt;0,IF(F11=""," ",IF(F11&gt;H11,"○",IF(F11&lt;H11,"×","△"))),"　")</f>
        <v>×</v>
      </c>
      <c r="G10" s="106"/>
      <c r="H10" s="108"/>
      <c r="I10" s="115" t="str">
        <f>IF(I11+K11&gt;0,IF(I11=""," ",IF(I11&gt;K11,"○",IF(I11&lt;K11,"×","△"))),"　")</f>
        <v>○</v>
      </c>
      <c r="J10" s="106"/>
      <c r="K10" s="108"/>
      <c r="L10" s="115" t="str">
        <f>IF(L11+N11&gt;0,IF(L11=""," ",IF(L11&gt;N11,"○",IF(L11&lt;N11,"×","△"))),"　")</f>
        <v>×</v>
      </c>
      <c r="M10" s="106"/>
      <c r="N10" s="108"/>
      <c r="O10" s="119"/>
      <c r="P10" s="119"/>
      <c r="Q10" s="120"/>
      <c r="R10" s="104">
        <f>AI11</f>
        <v>1</v>
      </c>
      <c r="S10" s="106" t="s">
        <v>119</v>
      </c>
      <c r="T10" s="106">
        <f>AO11</f>
        <v>0</v>
      </c>
      <c r="U10" s="106" t="s">
        <v>119</v>
      </c>
      <c r="V10" s="108">
        <f>AU11</f>
        <v>3</v>
      </c>
      <c r="W10" s="104">
        <f>R10*2+T10*1</f>
        <v>2</v>
      </c>
      <c r="X10" s="108"/>
      <c r="Y10" s="28" t="s">
        <v>120</v>
      </c>
      <c r="Z10" s="106">
        <f>C11+F11+I11+L11</f>
        <v>16</v>
      </c>
      <c r="AA10" s="108"/>
      <c r="AB10" s="104">
        <v>4</v>
      </c>
      <c r="AC10" s="108"/>
      <c r="AE10" t="s">
        <v>289</v>
      </c>
      <c r="AF10" t="s">
        <v>290</v>
      </c>
      <c r="AG10" t="s">
        <v>297</v>
      </c>
      <c r="AH10" t="s">
        <v>298</v>
      </c>
      <c r="AI10" t="s">
        <v>291</v>
      </c>
      <c r="AK10" t="s">
        <v>292</v>
      </c>
      <c r="AL10" t="s">
        <v>293</v>
      </c>
      <c r="AM10" t="s">
        <v>299</v>
      </c>
      <c r="AN10" t="s">
        <v>300</v>
      </c>
      <c r="AO10" t="s">
        <v>294</v>
      </c>
      <c r="AQ10" t="s">
        <v>295</v>
      </c>
      <c r="AR10" t="s">
        <v>296</v>
      </c>
      <c r="AS10" t="s">
        <v>301</v>
      </c>
      <c r="AT10" t="s">
        <v>302</v>
      </c>
      <c r="AU10" t="s">
        <v>294</v>
      </c>
    </row>
    <row r="11" spans="1:47" ht="13.5">
      <c r="A11" s="111"/>
      <c r="B11" s="111"/>
      <c r="C11" s="29">
        <f>Q3</f>
        <v>3</v>
      </c>
      <c r="D11" s="29" t="s">
        <v>115</v>
      </c>
      <c r="E11" s="30">
        <f>O3</f>
        <v>6</v>
      </c>
      <c r="F11" s="29">
        <f>Q5</f>
        <v>3</v>
      </c>
      <c r="G11" s="29" t="s">
        <v>115</v>
      </c>
      <c r="H11" s="30">
        <f>O5</f>
        <v>5</v>
      </c>
      <c r="I11" s="29">
        <f>Q7</f>
        <v>6</v>
      </c>
      <c r="J11" s="29" t="s">
        <v>115</v>
      </c>
      <c r="K11" s="30">
        <f>O7</f>
        <v>1</v>
      </c>
      <c r="L11" s="29">
        <f>Q9</f>
        <v>4</v>
      </c>
      <c r="M11" s="29" t="s">
        <v>115</v>
      </c>
      <c r="N11" s="30">
        <f>O9</f>
        <v>6</v>
      </c>
      <c r="O11" s="119"/>
      <c r="P11" s="119"/>
      <c r="Q11" s="120"/>
      <c r="R11" s="105"/>
      <c r="S11" s="107"/>
      <c r="T11" s="107"/>
      <c r="U11" s="107"/>
      <c r="V11" s="109"/>
      <c r="W11" s="105"/>
      <c r="X11" s="109"/>
      <c r="Y11" s="31" t="s">
        <v>122</v>
      </c>
      <c r="Z11" s="107">
        <f>E11+H11+K11+N11</f>
        <v>18</v>
      </c>
      <c r="AA11" s="109"/>
      <c r="AB11" s="105"/>
      <c r="AC11" s="109"/>
      <c r="AE11">
        <f>IF(C11&gt;E11,1,0)</f>
        <v>0</v>
      </c>
      <c r="AF11">
        <f>IF(F11&gt;H11,1,0)</f>
        <v>0</v>
      </c>
      <c r="AG11">
        <f>IF(I11&gt;K11,1,0)</f>
        <v>1</v>
      </c>
      <c r="AH11">
        <f>IF(L11&gt;N11,1,0)</f>
        <v>0</v>
      </c>
      <c r="AI11">
        <f>AE11+AF11+AG11+AH11</f>
        <v>1</v>
      </c>
      <c r="AK11">
        <f>IF(C11+E11&gt;0,IF(C11=E11,1,0),0)</f>
        <v>0</v>
      </c>
      <c r="AL11">
        <f>IF(F11+H11&gt;0,IF(F11=H11,1,0),0)</f>
        <v>0</v>
      </c>
      <c r="AM11">
        <f>IF(I11+K11&gt;0,IF(I11=K11,1,0),0)</f>
        <v>0</v>
      </c>
      <c r="AN11">
        <f>IF(L11+N11&gt;0,IF(L11=N11,1,0),0)</f>
        <v>0</v>
      </c>
      <c r="AO11">
        <f>AK11+AL11+AM11+AN11</f>
        <v>0</v>
      </c>
      <c r="AQ11">
        <f>IF(C11&lt;E11,1,0)</f>
        <v>1</v>
      </c>
      <c r="AR11">
        <f>IF(F11&lt;H11,1,0)</f>
        <v>1</v>
      </c>
      <c r="AS11">
        <f>IF(I11&lt;K11,1,0)</f>
        <v>0</v>
      </c>
      <c r="AT11">
        <f>IF(L11&lt;N11,1,0)</f>
        <v>1</v>
      </c>
      <c r="AU11">
        <f>AQ11+AR11+AS11+AT11</f>
        <v>3</v>
      </c>
    </row>
    <row r="15" spans="1:29" ht="24">
      <c r="A15" s="112" t="s">
        <v>166</v>
      </c>
      <c r="B15" s="113"/>
      <c r="C15" s="116" t="str">
        <f>+A16</f>
        <v>J　６</v>
      </c>
      <c r="D15" s="116"/>
      <c r="E15" s="117"/>
      <c r="F15" s="118" t="str">
        <f>+A18</f>
        <v>J　7</v>
      </c>
      <c r="G15" s="116"/>
      <c r="H15" s="117"/>
      <c r="I15" s="118" t="s">
        <v>303</v>
      </c>
      <c r="J15" s="116"/>
      <c r="K15" s="117"/>
      <c r="L15" s="118" t="s">
        <v>304</v>
      </c>
      <c r="M15" s="116"/>
      <c r="N15" s="117"/>
      <c r="O15" s="118" t="s">
        <v>305</v>
      </c>
      <c r="P15" s="116"/>
      <c r="Q15" s="117"/>
      <c r="R15" s="25" t="s">
        <v>114</v>
      </c>
      <c r="S15" s="26" t="s">
        <v>115</v>
      </c>
      <c r="T15" s="26" t="s">
        <v>116</v>
      </c>
      <c r="U15" s="26" t="s">
        <v>115</v>
      </c>
      <c r="V15" s="27" t="s">
        <v>118</v>
      </c>
      <c r="W15" s="118" t="s">
        <v>1</v>
      </c>
      <c r="X15" s="117"/>
      <c r="Y15" s="118" t="s">
        <v>2</v>
      </c>
      <c r="Z15" s="116"/>
      <c r="AA15" s="117"/>
      <c r="AB15" s="118" t="s">
        <v>3</v>
      </c>
      <c r="AC15" s="117"/>
    </row>
    <row r="16" spans="1:47" ht="13.5">
      <c r="A16" s="111" t="s">
        <v>254</v>
      </c>
      <c r="B16" s="111" t="s">
        <v>183</v>
      </c>
      <c r="C16" s="119"/>
      <c r="D16" s="119"/>
      <c r="E16" s="120"/>
      <c r="F16" s="115" t="str">
        <f>IF(F17=""," ",IF(F17&gt;H17,"○",IF(F17&lt;H17,"×","△")))</f>
        <v>○</v>
      </c>
      <c r="G16" s="106"/>
      <c r="H16" s="108"/>
      <c r="I16" s="115" t="str">
        <f>IF(I17=""," ",IF(I17&gt;K17,"○",IF(I17&lt;K17,"×","△")))</f>
        <v>×</v>
      </c>
      <c r="J16" s="106"/>
      <c r="K16" s="108"/>
      <c r="L16" s="115" t="str">
        <f>IF(L17=""," ",IF(L17&gt;N17,"○",IF(L17&lt;N17,"×","△")))</f>
        <v>○</v>
      </c>
      <c r="M16" s="106"/>
      <c r="N16" s="108"/>
      <c r="O16" s="115" t="str">
        <f>IF(O17=""," ",IF(O17&gt;Q17,"○",IF(O17&lt;Q17,"×","△")))</f>
        <v>○</v>
      </c>
      <c r="P16" s="106"/>
      <c r="Q16" s="108"/>
      <c r="R16" s="104">
        <f>AI17</f>
        <v>3</v>
      </c>
      <c r="S16" s="106" t="s">
        <v>119</v>
      </c>
      <c r="T16" s="106">
        <f>AO17</f>
        <v>0</v>
      </c>
      <c r="U16" s="106" t="s">
        <v>119</v>
      </c>
      <c r="V16" s="108">
        <f>AU17</f>
        <v>1</v>
      </c>
      <c r="W16" s="104">
        <f>R16*2+T16*1</f>
        <v>6</v>
      </c>
      <c r="X16" s="108"/>
      <c r="Y16" s="28" t="s">
        <v>120</v>
      </c>
      <c r="Z16" s="106">
        <f>F17+I17+L17+O17</f>
        <v>20</v>
      </c>
      <c r="AA16" s="108"/>
      <c r="AB16" s="104">
        <v>2</v>
      </c>
      <c r="AC16" s="108"/>
      <c r="AE16" t="s">
        <v>289</v>
      </c>
      <c r="AF16" t="s">
        <v>290</v>
      </c>
      <c r="AG16" t="s">
        <v>297</v>
      </c>
      <c r="AH16" t="s">
        <v>298</v>
      </c>
      <c r="AI16" t="s">
        <v>291</v>
      </c>
      <c r="AK16" t="s">
        <v>292</v>
      </c>
      <c r="AL16" t="s">
        <v>293</v>
      </c>
      <c r="AM16" t="s">
        <v>299</v>
      </c>
      <c r="AN16" t="s">
        <v>300</v>
      </c>
      <c r="AO16" t="s">
        <v>294</v>
      </c>
      <c r="AQ16" t="s">
        <v>295</v>
      </c>
      <c r="AR16" t="s">
        <v>296</v>
      </c>
      <c r="AS16" t="s">
        <v>301</v>
      </c>
      <c r="AT16" t="s">
        <v>302</v>
      </c>
      <c r="AU16" t="s">
        <v>294</v>
      </c>
    </row>
    <row r="17" spans="1:47" ht="13.5">
      <c r="A17" s="111"/>
      <c r="B17" s="111"/>
      <c r="C17" s="119"/>
      <c r="D17" s="119"/>
      <c r="E17" s="120"/>
      <c r="F17" s="29">
        <v>5</v>
      </c>
      <c r="G17" s="29" t="s">
        <v>115</v>
      </c>
      <c r="H17" s="30">
        <v>2</v>
      </c>
      <c r="I17" s="29">
        <v>4</v>
      </c>
      <c r="J17" s="29" t="s">
        <v>115</v>
      </c>
      <c r="K17" s="30">
        <v>6</v>
      </c>
      <c r="L17" s="29">
        <v>6</v>
      </c>
      <c r="M17" s="29" t="s">
        <v>115</v>
      </c>
      <c r="N17" s="30">
        <v>5</v>
      </c>
      <c r="O17" s="29">
        <v>5</v>
      </c>
      <c r="P17" s="29" t="s">
        <v>115</v>
      </c>
      <c r="Q17" s="30">
        <v>3</v>
      </c>
      <c r="R17" s="105"/>
      <c r="S17" s="107"/>
      <c r="T17" s="107"/>
      <c r="U17" s="107"/>
      <c r="V17" s="109"/>
      <c r="W17" s="105"/>
      <c r="X17" s="109"/>
      <c r="Y17" s="31" t="s">
        <v>122</v>
      </c>
      <c r="Z17" s="107">
        <f>H17+K17+N17+Q17</f>
        <v>16</v>
      </c>
      <c r="AA17" s="109"/>
      <c r="AB17" s="105"/>
      <c r="AC17" s="109"/>
      <c r="AE17">
        <f>IF(F17&gt;H17,1,0)</f>
        <v>1</v>
      </c>
      <c r="AF17">
        <f>IF(I17&gt;K17,1,0)</f>
        <v>0</v>
      </c>
      <c r="AG17">
        <f>IF(L17&gt;N17,1,0)</f>
        <v>1</v>
      </c>
      <c r="AH17">
        <f>IF(O17&gt;Q17,1,0)</f>
        <v>1</v>
      </c>
      <c r="AI17">
        <f>AE17+AF17+AG17+AH17</f>
        <v>3</v>
      </c>
      <c r="AK17">
        <f>IF(F17+H17&gt;0,IF(F17=H17,1,0),0)</f>
        <v>0</v>
      </c>
      <c r="AL17">
        <f>IF(I17+K17&gt;0,IF(I17=K17,1,0),0)</f>
        <v>0</v>
      </c>
      <c r="AM17">
        <f>IF(L17+N17&gt;0,IF(L17=N17,1,0),0)</f>
        <v>0</v>
      </c>
      <c r="AN17">
        <f>IF(O17+Q17&gt;0,IF(O17=Q17,1,0),0)</f>
        <v>0</v>
      </c>
      <c r="AO17">
        <f>AK17+AL17+AM17+AN17</f>
        <v>0</v>
      </c>
      <c r="AQ17">
        <f>IF(F17&lt;H17,1,0)</f>
        <v>0</v>
      </c>
      <c r="AR17">
        <f>IF(I17&lt;K17,1,0)</f>
        <v>1</v>
      </c>
      <c r="AS17">
        <f>IF(L17&lt;N17,1,0)</f>
        <v>0</v>
      </c>
      <c r="AT17">
        <f>IF(O17&lt;Q17,1,0)</f>
        <v>0</v>
      </c>
      <c r="AU17">
        <f>AQ17+AR17+AS17+AT17</f>
        <v>1</v>
      </c>
    </row>
    <row r="18" spans="1:47" ht="13.5">
      <c r="A18" s="111" t="s">
        <v>255</v>
      </c>
      <c r="B18" s="111" t="s">
        <v>185</v>
      </c>
      <c r="C18" s="115" t="str">
        <f>IF(C19+E19&gt;0,IF(C19=""," ",IF(C19&gt;E19,"○",IF(C19&lt;E19,"×","△"))),"　")</f>
        <v>×</v>
      </c>
      <c r="D18" s="106"/>
      <c r="E18" s="108"/>
      <c r="F18" s="119"/>
      <c r="G18" s="119"/>
      <c r="H18" s="120"/>
      <c r="I18" s="115" t="str">
        <f>IF(I19=""," ",IF(I19&gt;K19,"○",IF(I19&lt;K19,"×","△")))</f>
        <v>○</v>
      </c>
      <c r="J18" s="106"/>
      <c r="K18" s="108"/>
      <c r="L18" s="115" t="str">
        <f>IF(L19=""," ",IF(L19&gt;N19,"○",IF(L19&lt;N19,"×","△")))</f>
        <v>×</v>
      </c>
      <c r="M18" s="106"/>
      <c r="N18" s="108"/>
      <c r="O18" s="115" t="str">
        <f>IF(O19=""," ",IF(O19&gt;Q19,"○",IF(O19&lt;Q19,"×","△")))</f>
        <v>×</v>
      </c>
      <c r="P18" s="106"/>
      <c r="Q18" s="108"/>
      <c r="R18" s="104">
        <f>AI19</f>
        <v>1</v>
      </c>
      <c r="S18" s="106" t="s">
        <v>119</v>
      </c>
      <c r="T18" s="106">
        <f>AO19</f>
        <v>0</v>
      </c>
      <c r="U18" s="106" t="s">
        <v>119</v>
      </c>
      <c r="V18" s="108">
        <f>AU19</f>
        <v>3</v>
      </c>
      <c r="W18" s="104">
        <f>R18*2+T18*1</f>
        <v>2</v>
      </c>
      <c r="X18" s="108"/>
      <c r="Y18" s="28" t="s">
        <v>120</v>
      </c>
      <c r="Z18" s="106">
        <f>C19+I19+L19+O19</f>
        <v>12</v>
      </c>
      <c r="AA18" s="108"/>
      <c r="AB18" s="104">
        <v>4</v>
      </c>
      <c r="AC18" s="108"/>
      <c r="AE18" t="s">
        <v>289</v>
      </c>
      <c r="AF18" t="s">
        <v>290</v>
      </c>
      <c r="AG18" t="s">
        <v>297</v>
      </c>
      <c r="AH18" t="s">
        <v>298</v>
      </c>
      <c r="AI18" t="s">
        <v>291</v>
      </c>
      <c r="AK18" t="s">
        <v>292</v>
      </c>
      <c r="AL18" t="s">
        <v>293</v>
      </c>
      <c r="AM18" t="s">
        <v>299</v>
      </c>
      <c r="AN18" t="s">
        <v>300</v>
      </c>
      <c r="AO18" t="s">
        <v>294</v>
      </c>
      <c r="AQ18" t="s">
        <v>295</v>
      </c>
      <c r="AR18" t="s">
        <v>296</v>
      </c>
      <c r="AS18" t="s">
        <v>301</v>
      </c>
      <c r="AT18" t="s">
        <v>302</v>
      </c>
      <c r="AU18" t="s">
        <v>294</v>
      </c>
    </row>
    <row r="19" spans="1:47" ht="13.5">
      <c r="A19" s="111"/>
      <c r="B19" s="111"/>
      <c r="C19" s="29">
        <f>H17</f>
        <v>2</v>
      </c>
      <c r="D19" s="29" t="s">
        <v>115</v>
      </c>
      <c r="E19" s="30">
        <f>F17</f>
        <v>5</v>
      </c>
      <c r="F19" s="119"/>
      <c r="G19" s="119"/>
      <c r="H19" s="120"/>
      <c r="I19" s="29">
        <v>5</v>
      </c>
      <c r="J19" s="29" t="s">
        <v>115</v>
      </c>
      <c r="K19" s="30">
        <v>2</v>
      </c>
      <c r="L19" s="29">
        <v>3</v>
      </c>
      <c r="M19" s="29" t="s">
        <v>115</v>
      </c>
      <c r="N19" s="30">
        <v>4</v>
      </c>
      <c r="O19" s="29">
        <v>2</v>
      </c>
      <c r="P19" s="29" t="s">
        <v>115</v>
      </c>
      <c r="Q19" s="30">
        <v>4</v>
      </c>
      <c r="R19" s="105"/>
      <c r="S19" s="107"/>
      <c r="T19" s="107"/>
      <c r="U19" s="107"/>
      <c r="V19" s="109"/>
      <c r="W19" s="105"/>
      <c r="X19" s="109"/>
      <c r="Y19" s="31" t="s">
        <v>122</v>
      </c>
      <c r="Z19" s="107">
        <f>E19+K19+N19+Q19</f>
        <v>15</v>
      </c>
      <c r="AA19" s="109"/>
      <c r="AB19" s="105"/>
      <c r="AC19" s="109"/>
      <c r="AE19">
        <f>IF(C19&gt;E19,1,0)</f>
        <v>0</v>
      </c>
      <c r="AF19">
        <f>IF(I19&gt;K19,1,0)</f>
        <v>1</v>
      </c>
      <c r="AG19">
        <f>IF(L19&gt;N19,1,0)</f>
        <v>0</v>
      </c>
      <c r="AH19">
        <f>IF(O19&gt;Q19,1,0)</f>
        <v>0</v>
      </c>
      <c r="AI19">
        <f>AE19+AF19+AG19+AH19</f>
        <v>1</v>
      </c>
      <c r="AK19">
        <f>IF(C19+E19&gt;0,IF(C19=E19,1,0),0)</f>
        <v>0</v>
      </c>
      <c r="AL19">
        <f>IF(I19+K19&gt;0,IF(I19=K19,1,0),0)</f>
        <v>0</v>
      </c>
      <c r="AM19">
        <f>IF(L19+N19&gt;0,IF(L19=N19,1,0),0)</f>
        <v>0</v>
      </c>
      <c r="AN19">
        <f>IF(O19+Q19&gt;0,IF(O19=Q19,1,0),0)</f>
        <v>0</v>
      </c>
      <c r="AO19">
        <f>AK19+AL19+AM19+AN19</f>
        <v>0</v>
      </c>
      <c r="AQ19">
        <f>IF(C19&lt;E19,1,0)</f>
        <v>1</v>
      </c>
      <c r="AR19">
        <f>IF(I19&lt;K19,1,0)</f>
        <v>0</v>
      </c>
      <c r="AS19">
        <f>IF(L19&lt;N19,1,0)</f>
        <v>1</v>
      </c>
      <c r="AT19">
        <f>IF(O19&lt;Q19,1,0)</f>
        <v>1</v>
      </c>
      <c r="AU19">
        <f>AQ19+AR19+AS19+AT19</f>
        <v>3</v>
      </c>
    </row>
    <row r="20" spans="1:47" ht="13.5">
      <c r="A20" s="111" t="s">
        <v>256</v>
      </c>
      <c r="B20" s="111" t="s">
        <v>187</v>
      </c>
      <c r="C20" s="115" t="str">
        <f>IF(C21+E21&gt;0,IF(C21=""," ",IF(C21&gt;E21,"○",IF(C21&lt;E21,"×","△"))),"　")</f>
        <v>○</v>
      </c>
      <c r="D20" s="106"/>
      <c r="E20" s="108"/>
      <c r="F20" s="115" t="str">
        <f>IF(F21+H21&gt;0,IF(F21=""," ",IF(F21&gt;H21,"○",IF(F21&lt;H21,"×","△"))),"　")</f>
        <v>×</v>
      </c>
      <c r="G20" s="106"/>
      <c r="H20" s="108"/>
      <c r="I20" s="119"/>
      <c r="J20" s="119"/>
      <c r="K20" s="120"/>
      <c r="L20" s="115" t="str">
        <f>IF(L21=""," ",IF(L21&gt;N21,"○",IF(L21&lt;N21,"×","△")))</f>
        <v>○</v>
      </c>
      <c r="M20" s="106"/>
      <c r="N20" s="108"/>
      <c r="O20" s="115" t="str">
        <f>IF(O21=""," ",IF(O21&gt;Q21,"○",IF(O21&lt;Q21,"×","△")))</f>
        <v>○</v>
      </c>
      <c r="P20" s="106"/>
      <c r="Q20" s="108"/>
      <c r="R20" s="104">
        <f>AI21</f>
        <v>3</v>
      </c>
      <c r="S20" s="106" t="s">
        <v>119</v>
      </c>
      <c r="T20" s="106">
        <f>AO21</f>
        <v>0</v>
      </c>
      <c r="U20" s="106" t="s">
        <v>119</v>
      </c>
      <c r="V20" s="108">
        <f>AU21</f>
        <v>1</v>
      </c>
      <c r="W20" s="104">
        <f>R20*2+T20*1</f>
        <v>6</v>
      </c>
      <c r="X20" s="108"/>
      <c r="Y20" s="28" t="s">
        <v>120</v>
      </c>
      <c r="Z20" s="106">
        <f>C21+F21+L21+O21</f>
        <v>21</v>
      </c>
      <c r="AA20" s="108"/>
      <c r="AB20" s="104">
        <v>1</v>
      </c>
      <c r="AC20" s="108"/>
      <c r="AE20" t="s">
        <v>289</v>
      </c>
      <c r="AF20" t="s">
        <v>290</v>
      </c>
      <c r="AG20" t="s">
        <v>297</v>
      </c>
      <c r="AH20" t="s">
        <v>298</v>
      </c>
      <c r="AI20" t="s">
        <v>291</v>
      </c>
      <c r="AK20" t="s">
        <v>292</v>
      </c>
      <c r="AL20" t="s">
        <v>293</v>
      </c>
      <c r="AM20" t="s">
        <v>299</v>
      </c>
      <c r="AN20" t="s">
        <v>300</v>
      </c>
      <c r="AO20" t="s">
        <v>294</v>
      </c>
      <c r="AQ20" t="s">
        <v>295</v>
      </c>
      <c r="AR20" t="s">
        <v>296</v>
      </c>
      <c r="AS20" t="s">
        <v>301</v>
      </c>
      <c r="AT20" t="s">
        <v>302</v>
      </c>
      <c r="AU20" t="s">
        <v>294</v>
      </c>
    </row>
    <row r="21" spans="1:47" ht="13.5">
      <c r="A21" s="111"/>
      <c r="B21" s="111"/>
      <c r="C21" s="29">
        <f>K17</f>
        <v>6</v>
      </c>
      <c r="D21" s="29" t="s">
        <v>115</v>
      </c>
      <c r="E21" s="30">
        <f>I17</f>
        <v>4</v>
      </c>
      <c r="F21" s="29">
        <f>K19</f>
        <v>2</v>
      </c>
      <c r="G21" s="29" t="s">
        <v>115</v>
      </c>
      <c r="H21" s="30">
        <f>I19</f>
        <v>5</v>
      </c>
      <c r="I21" s="119"/>
      <c r="J21" s="119"/>
      <c r="K21" s="120"/>
      <c r="L21" s="29">
        <v>7</v>
      </c>
      <c r="M21" s="29" t="s">
        <v>115</v>
      </c>
      <c r="N21" s="30">
        <v>0</v>
      </c>
      <c r="O21" s="29">
        <v>6</v>
      </c>
      <c r="P21" s="29" t="s">
        <v>115</v>
      </c>
      <c r="Q21" s="30">
        <v>0</v>
      </c>
      <c r="R21" s="105"/>
      <c r="S21" s="107"/>
      <c r="T21" s="107"/>
      <c r="U21" s="107"/>
      <c r="V21" s="109"/>
      <c r="W21" s="105"/>
      <c r="X21" s="109"/>
      <c r="Y21" s="31" t="s">
        <v>122</v>
      </c>
      <c r="Z21" s="107">
        <f>E21+H21+N21+Q21</f>
        <v>9</v>
      </c>
      <c r="AA21" s="109"/>
      <c r="AB21" s="105"/>
      <c r="AC21" s="109"/>
      <c r="AE21">
        <f>IF(C21&gt;E21,1,0)</f>
        <v>1</v>
      </c>
      <c r="AF21">
        <f>IF(F21&gt;H21,1,0)</f>
        <v>0</v>
      </c>
      <c r="AG21">
        <f>IF(L21&gt;N21,1,0)</f>
        <v>1</v>
      </c>
      <c r="AH21">
        <f>IF(O21&gt;Q21,1,0)</f>
        <v>1</v>
      </c>
      <c r="AI21">
        <f>AE21+AF21+AG21+AH21</f>
        <v>3</v>
      </c>
      <c r="AK21">
        <f>IF(C21+E21&gt;0,IF(C21=E21,1,0),0)</f>
        <v>0</v>
      </c>
      <c r="AL21">
        <f>IF(F21+H21&gt;0,IF(F21=H21,1,0),0)</f>
        <v>0</v>
      </c>
      <c r="AM21">
        <f>IF(L21+N21&gt;0,IF(L21=N21,1,0),0)</f>
        <v>0</v>
      </c>
      <c r="AN21">
        <f>IF(O21+Q21&gt;0,IF(O21=Q21,1,0),0)</f>
        <v>0</v>
      </c>
      <c r="AO21">
        <f>AK21+AL21+AM21+AN21</f>
        <v>0</v>
      </c>
      <c r="AQ21">
        <f>IF(C21&lt;E21,1,0)</f>
        <v>0</v>
      </c>
      <c r="AR21">
        <f>IF(F21&lt;H21,1,0)</f>
        <v>1</v>
      </c>
      <c r="AS21">
        <f>IF(L21&lt;N21,1,0)</f>
        <v>0</v>
      </c>
      <c r="AT21">
        <f>IF(O21&lt;Q21,1,0)</f>
        <v>0</v>
      </c>
      <c r="AU21">
        <f>AQ21+AR21+AS21+AT21</f>
        <v>1</v>
      </c>
    </row>
    <row r="22" spans="1:47" ht="13.5">
      <c r="A22" s="111" t="s">
        <v>257</v>
      </c>
      <c r="B22" s="111" t="s">
        <v>170</v>
      </c>
      <c r="C22" s="115" t="str">
        <f>IF(C23+E23&gt;0,IF(C23=""," ",IF(C23&gt;E23,"○",IF(C23&lt;E23,"×","△"))),"　")</f>
        <v>×</v>
      </c>
      <c r="D22" s="106"/>
      <c r="E22" s="108"/>
      <c r="F22" s="115" t="str">
        <f>IF(F23+H23&gt;0,IF(F23=""," ",IF(F23&gt;H23,"○",IF(F23&lt;H23,"×","△"))),"　")</f>
        <v>○</v>
      </c>
      <c r="G22" s="106"/>
      <c r="H22" s="108"/>
      <c r="I22" s="115" t="str">
        <f>IF(I23+K23&gt;0,IF(I23=""," ",IF(I23&gt;K23,"○",IF(I23&lt;K23,"×","△"))),"　")</f>
        <v>×</v>
      </c>
      <c r="J22" s="106"/>
      <c r="K22" s="108"/>
      <c r="L22" s="119"/>
      <c r="M22" s="119"/>
      <c r="N22" s="120"/>
      <c r="O22" s="115" t="str">
        <f>IF(O23=""," ",IF(O23&gt;Q23,"○",IF(O23&lt;Q23,"×","△")))</f>
        <v>○</v>
      </c>
      <c r="P22" s="106"/>
      <c r="Q22" s="108"/>
      <c r="R22" s="104">
        <f>AI23</f>
        <v>2</v>
      </c>
      <c r="S22" s="106" t="s">
        <v>119</v>
      </c>
      <c r="T22" s="106">
        <f>AO23</f>
        <v>0</v>
      </c>
      <c r="U22" s="106" t="s">
        <v>119</v>
      </c>
      <c r="V22" s="108">
        <f>AU23</f>
        <v>2</v>
      </c>
      <c r="W22" s="104">
        <f>R22*2+T22*1</f>
        <v>4</v>
      </c>
      <c r="X22" s="108"/>
      <c r="Y22" s="28" t="s">
        <v>120</v>
      </c>
      <c r="Z22" s="106">
        <f>C23+F23+I23+O23</f>
        <v>12</v>
      </c>
      <c r="AA22" s="108"/>
      <c r="AB22" s="104">
        <v>3</v>
      </c>
      <c r="AC22" s="108"/>
      <c r="AE22" t="s">
        <v>289</v>
      </c>
      <c r="AF22" t="s">
        <v>290</v>
      </c>
      <c r="AG22" t="s">
        <v>297</v>
      </c>
      <c r="AH22" t="s">
        <v>298</v>
      </c>
      <c r="AI22" t="s">
        <v>291</v>
      </c>
      <c r="AK22" t="s">
        <v>292</v>
      </c>
      <c r="AL22" t="s">
        <v>293</v>
      </c>
      <c r="AM22" t="s">
        <v>299</v>
      </c>
      <c r="AN22" t="s">
        <v>300</v>
      </c>
      <c r="AO22" t="s">
        <v>294</v>
      </c>
      <c r="AQ22" t="s">
        <v>295</v>
      </c>
      <c r="AR22" t="s">
        <v>296</v>
      </c>
      <c r="AS22" t="s">
        <v>301</v>
      </c>
      <c r="AT22" t="s">
        <v>302</v>
      </c>
      <c r="AU22" t="s">
        <v>294</v>
      </c>
    </row>
    <row r="23" spans="1:47" ht="13.5">
      <c r="A23" s="111"/>
      <c r="B23" s="111"/>
      <c r="C23" s="29">
        <f>N17</f>
        <v>5</v>
      </c>
      <c r="D23" s="29" t="s">
        <v>115</v>
      </c>
      <c r="E23" s="30">
        <f>L17</f>
        <v>6</v>
      </c>
      <c r="F23" s="29">
        <f>N19</f>
        <v>4</v>
      </c>
      <c r="G23" s="29" t="s">
        <v>115</v>
      </c>
      <c r="H23" s="30">
        <f>L19</f>
        <v>3</v>
      </c>
      <c r="I23" s="29">
        <f>N21</f>
        <v>0</v>
      </c>
      <c r="J23" s="29" t="s">
        <v>115</v>
      </c>
      <c r="K23" s="30">
        <f>L21</f>
        <v>7</v>
      </c>
      <c r="L23" s="119"/>
      <c r="M23" s="119"/>
      <c r="N23" s="120"/>
      <c r="O23" s="29">
        <v>3</v>
      </c>
      <c r="P23" s="29" t="s">
        <v>115</v>
      </c>
      <c r="Q23" s="30">
        <v>2</v>
      </c>
      <c r="R23" s="105"/>
      <c r="S23" s="107"/>
      <c r="T23" s="107"/>
      <c r="U23" s="107"/>
      <c r="V23" s="109"/>
      <c r="W23" s="105"/>
      <c r="X23" s="109"/>
      <c r="Y23" s="31" t="s">
        <v>122</v>
      </c>
      <c r="Z23" s="107">
        <f>E23+H23+K23+Q23</f>
        <v>18</v>
      </c>
      <c r="AA23" s="109"/>
      <c r="AB23" s="105"/>
      <c r="AC23" s="109"/>
      <c r="AE23">
        <f>IF(C23&gt;E23,1,0)</f>
        <v>0</v>
      </c>
      <c r="AF23">
        <f>IF(F23&gt;H23,1,0)</f>
        <v>1</v>
      </c>
      <c r="AG23">
        <f>IF(I23&gt;K23,1,0)</f>
        <v>0</v>
      </c>
      <c r="AH23">
        <f>IF(O23&gt;Q23,1,0)</f>
        <v>1</v>
      </c>
      <c r="AI23">
        <f>AE23+AF23+AG23+AH23</f>
        <v>2</v>
      </c>
      <c r="AK23">
        <f>IF(C23+E23&gt;0,IF(C23=E23,1,0),0)</f>
        <v>0</v>
      </c>
      <c r="AL23">
        <f>IF(F23+H23&gt;0,IF(F23=H23,1,0),0)</f>
        <v>0</v>
      </c>
      <c r="AM23">
        <f>IF(I23+K23&gt;0,IF(I23=K23,1,0),0)+L22</f>
        <v>0</v>
      </c>
      <c r="AN23">
        <f>IF(O23+Q23&gt;0,IF(O23=Q23,1,0),0)</f>
        <v>0</v>
      </c>
      <c r="AO23">
        <f>AK23+AL23+AM23+AN23</f>
        <v>0</v>
      </c>
      <c r="AQ23">
        <f>IF(C23&lt;E23,1,0)</f>
        <v>1</v>
      </c>
      <c r="AR23">
        <f>IF(F23&lt;H23,1,0)</f>
        <v>0</v>
      </c>
      <c r="AS23">
        <f>IF(I23&lt;K23,1,0)</f>
        <v>1</v>
      </c>
      <c r="AT23">
        <f>IF(O23&lt;Q23,1,0)</f>
        <v>0</v>
      </c>
      <c r="AU23">
        <f>AQ23+AR23+AS23+AT23</f>
        <v>2</v>
      </c>
    </row>
    <row r="24" spans="1:47" ht="13.5">
      <c r="A24" s="111" t="s">
        <v>258</v>
      </c>
      <c r="B24" s="111" t="s">
        <v>246</v>
      </c>
      <c r="C24" s="115" t="str">
        <f>IF(C25+E25&gt;0,IF(C25=""," ",IF(C25&gt;E25,"○",IF(C25&lt;E25,"×","△"))),"　")</f>
        <v>×</v>
      </c>
      <c r="D24" s="106"/>
      <c r="E24" s="108"/>
      <c r="F24" s="115" t="str">
        <f>IF(F25+H25&gt;0,IF(F25=""," ",IF(F25&gt;H25,"○",IF(F25&lt;H25,"×","△"))),"　")</f>
        <v>○</v>
      </c>
      <c r="G24" s="106"/>
      <c r="H24" s="108"/>
      <c r="I24" s="115" t="str">
        <f>IF(I25+K25&gt;0,IF(I25=""," ",IF(I25&gt;K25,"○",IF(I25&lt;K25,"×","△"))),"　")</f>
        <v>×</v>
      </c>
      <c r="J24" s="106"/>
      <c r="K24" s="108"/>
      <c r="L24" s="115" t="str">
        <f>IF(L25+N25&gt;0,IF(L25=""," ",IF(L25&gt;N25,"○",IF(L25&lt;N25,"×","△"))),"　")</f>
        <v>×</v>
      </c>
      <c r="M24" s="106"/>
      <c r="N24" s="108"/>
      <c r="O24" s="119"/>
      <c r="P24" s="119"/>
      <c r="Q24" s="120"/>
      <c r="R24" s="104">
        <f>AI25</f>
        <v>1</v>
      </c>
      <c r="S24" s="106" t="s">
        <v>119</v>
      </c>
      <c r="T24" s="106">
        <f>AO25</f>
        <v>0</v>
      </c>
      <c r="U24" s="106" t="s">
        <v>119</v>
      </c>
      <c r="V24" s="108">
        <f>AU25</f>
        <v>3</v>
      </c>
      <c r="W24" s="104">
        <f>R24*2+T24*1</f>
        <v>2</v>
      </c>
      <c r="X24" s="108"/>
      <c r="Y24" s="28" t="s">
        <v>120</v>
      </c>
      <c r="Z24" s="106">
        <f>C25+F25+I25+L25</f>
        <v>9</v>
      </c>
      <c r="AA24" s="108"/>
      <c r="AB24" s="104">
        <v>5</v>
      </c>
      <c r="AC24" s="108"/>
      <c r="AE24" t="s">
        <v>289</v>
      </c>
      <c r="AF24" t="s">
        <v>290</v>
      </c>
      <c r="AG24" t="s">
        <v>297</v>
      </c>
      <c r="AH24" t="s">
        <v>298</v>
      </c>
      <c r="AI24" t="s">
        <v>291</v>
      </c>
      <c r="AK24" t="s">
        <v>292</v>
      </c>
      <c r="AL24" t="s">
        <v>293</v>
      </c>
      <c r="AM24" t="s">
        <v>299</v>
      </c>
      <c r="AN24" t="s">
        <v>300</v>
      </c>
      <c r="AO24" t="s">
        <v>294</v>
      </c>
      <c r="AQ24" t="s">
        <v>295</v>
      </c>
      <c r="AR24" t="s">
        <v>296</v>
      </c>
      <c r="AS24" t="s">
        <v>301</v>
      </c>
      <c r="AT24" t="s">
        <v>302</v>
      </c>
      <c r="AU24" t="s">
        <v>294</v>
      </c>
    </row>
    <row r="25" spans="1:47" ht="13.5">
      <c r="A25" s="111"/>
      <c r="B25" s="111"/>
      <c r="C25" s="29">
        <f>Q17</f>
        <v>3</v>
      </c>
      <c r="D25" s="29" t="s">
        <v>115</v>
      </c>
      <c r="E25" s="30">
        <f>O17</f>
        <v>5</v>
      </c>
      <c r="F25" s="29">
        <f>Q19</f>
        <v>4</v>
      </c>
      <c r="G25" s="29" t="s">
        <v>115</v>
      </c>
      <c r="H25" s="30">
        <f>O19</f>
        <v>2</v>
      </c>
      <c r="I25" s="29">
        <f>Q21</f>
        <v>0</v>
      </c>
      <c r="J25" s="29" t="s">
        <v>115</v>
      </c>
      <c r="K25" s="30">
        <f>O21</f>
        <v>6</v>
      </c>
      <c r="L25" s="29">
        <f>Q23</f>
        <v>2</v>
      </c>
      <c r="M25" s="29" t="s">
        <v>115</v>
      </c>
      <c r="N25" s="30">
        <f>O23</f>
        <v>3</v>
      </c>
      <c r="O25" s="119"/>
      <c r="P25" s="119"/>
      <c r="Q25" s="120"/>
      <c r="R25" s="105"/>
      <c r="S25" s="107"/>
      <c r="T25" s="107"/>
      <c r="U25" s="107"/>
      <c r="V25" s="109"/>
      <c r="W25" s="105"/>
      <c r="X25" s="109"/>
      <c r="Y25" s="31" t="s">
        <v>122</v>
      </c>
      <c r="Z25" s="107">
        <f>E25+H25+K25+N25</f>
        <v>16</v>
      </c>
      <c r="AA25" s="109"/>
      <c r="AB25" s="105"/>
      <c r="AC25" s="109"/>
      <c r="AE25">
        <f>IF(C25&gt;E25,1,0)</f>
        <v>0</v>
      </c>
      <c r="AF25">
        <f>IF(F25&gt;H25,1,0)</f>
        <v>1</v>
      </c>
      <c r="AG25">
        <f>IF(I25&gt;K25,1,0)</f>
        <v>0</v>
      </c>
      <c r="AH25">
        <f>IF(L25&gt;N25,1,0)</f>
        <v>0</v>
      </c>
      <c r="AI25">
        <f>AE25+AF25+AG25+AH25</f>
        <v>1</v>
      </c>
      <c r="AK25">
        <f>IF(C25+E25&gt;0,IF(C25=E25,1,0),0)</f>
        <v>0</v>
      </c>
      <c r="AL25">
        <f>IF(F25+H25&gt;0,IF(F25=H25,1,0),0)</f>
        <v>0</v>
      </c>
      <c r="AM25">
        <f>IF(I25+K25&gt;0,IF(I25=K25,1,0),0)</f>
        <v>0</v>
      </c>
      <c r="AN25">
        <f>IF(L25+N25&gt;0,IF(L25=N25,1,0),0)</f>
        <v>0</v>
      </c>
      <c r="AO25">
        <f>AK25+AL25+AM25+AN25</f>
        <v>0</v>
      </c>
      <c r="AQ25">
        <f>IF(C25&lt;E25,1,0)</f>
        <v>1</v>
      </c>
      <c r="AR25">
        <f>IF(F25&lt;H25,1,0)</f>
        <v>0</v>
      </c>
      <c r="AS25">
        <f>IF(I25&lt;K25,1,0)</f>
        <v>1</v>
      </c>
      <c r="AT25">
        <f>IF(L25&lt;N25,1,0)</f>
        <v>1</v>
      </c>
      <c r="AU25">
        <f>AQ25+AR25+AS25+AT25</f>
        <v>3</v>
      </c>
    </row>
    <row r="29" spans="1:29" ht="24">
      <c r="A29" s="112" t="s">
        <v>167</v>
      </c>
      <c r="B29" s="113"/>
      <c r="C29" s="116" t="str">
        <f>+A30</f>
        <v>J　１１</v>
      </c>
      <c r="D29" s="116"/>
      <c r="E29" s="117"/>
      <c r="F29" s="118" t="str">
        <f>+A32</f>
        <v>J　１２</v>
      </c>
      <c r="G29" s="116"/>
      <c r="H29" s="117"/>
      <c r="I29" s="118" t="s">
        <v>306</v>
      </c>
      <c r="J29" s="116"/>
      <c r="K29" s="117"/>
      <c r="L29" s="118" t="s">
        <v>307</v>
      </c>
      <c r="M29" s="116"/>
      <c r="N29" s="117"/>
      <c r="O29" s="118" t="s">
        <v>308</v>
      </c>
      <c r="P29" s="116"/>
      <c r="Q29" s="117"/>
      <c r="R29" s="25" t="s">
        <v>114</v>
      </c>
      <c r="S29" s="26" t="s">
        <v>115</v>
      </c>
      <c r="T29" s="26" t="s">
        <v>116</v>
      </c>
      <c r="U29" s="26" t="s">
        <v>115</v>
      </c>
      <c r="V29" s="27" t="s">
        <v>118</v>
      </c>
      <c r="W29" s="118" t="s">
        <v>1</v>
      </c>
      <c r="X29" s="117"/>
      <c r="Y29" s="118" t="s">
        <v>2</v>
      </c>
      <c r="Z29" s="116"/>
      <c r="AA29" s="117"/>
      <c r="AB29" s="118" t="s">
        <v>3</v>
      </c>
      <c r="AC29" s="117"/>
    </row>
    <row r="30" spans="1:47" ht="13.5">
      <c r="A30" s="111" t="s">
        <v>259</v>
      </c>
      <c r="B30" s="111" t="s">
        <v>189</v>
      </c>
      <c r="C30" s="119"/>
      <c r="D30" s="119"/>
      <c r="E30" s="120"/>
      <c r="F30" s="115" t="str">
        <f>IF(F31=""," ",IF(F31&gt;H31,"○",IF(F31&lt;H31,"×","△")))</f>
        <v>○</v>
      </c>
      <c r="G30" s="106"/>
      <c r="H30" s="108"/>
      <c r="I30" s="115" t="str">
        <f>IF(I31=""," ",IF(I31&gt;K31,"○",IF(I31&lt;K31,"×","△")))</f>
        <v>○</v>
      </c>
      <c r="J30" s="106"/>
      <c r="K30" s="108"/>
      <c r="L30" s="115" t="str">
        <f>IF(L31=""," ",IF(L31&gt;N31,"○",IF(L31&lt;N31,"×","△")))</f>
        <v>○</v>
      </c>
      <c r="M30" s="106"/>
      <c r="N30" s="108"/>
      <c r="O30" s="115" t="str">
        <f>IF(O31=""," ",IF(O31&gt;Q31,"○",IF(O31&lt;Q31,"×","△")))</f>
        <v>○</v>
      </c>
      <c r="P30" s="106"/>
      <c r="Q30" s="108"/>
      <c r="R30" s="104">
        <f>AI31</f>
        <v>4</v>
      </c>
      <c r="S30" s="106" t="s">
        <v>119</v>
      </c>
      <c r="T30" s="106">
        <f>AO31</f>
        <v>0</v>
      </c>
      <c r="U30" s="106" t="s">
        <v>119</v>
      </c>
      <c r="V30" s="108">
        <f>AU31</f>
        <v>0</v>
      </c>
      <c r="W30" s="104">
        <f>R30*2+T30*1</f>
        <v>8</v>
      </c>
      <c r="X30" s="108"/>
      <c r="Y30" s="28" t="s">
        <v>120</v>
      </c>
      <c r="Z30" s="106">
        <f>F31+I31+L31+O31</f>
        <v>21</v>
      </c>
      <c r="AA30" s="108"/>
      <c r="AB30" s="104">
        <v>1</v>
      </c>
      <c r="AC30" s="108"/>
      <c r="AE30" t="s">
        <v>289</v>
      </c>
      <c r="AF30" t="s">
        <v>290</v>
      </c>
      <c r="AG30" t="s">
        <v>297</v>
      </c>
      <c r="AH30" t="s">
        <v>298</v>
      </c>
      <c r="AI30" t="s">
        <v>291</v>
      </c>
      <c r="AK30" t="s">
        <v>292</v>
      </c>
      <c r="AL30" t="s">
        <v>293</v>
      </c>
      <c r="AM30" t="s">
        <v>299</v>
      </c>
      <c r="AN30" t="s">
        <v>300</v>
      </c>
      <c r="AO30" t="s">
        <v>294</v>
      </c>
      <c r="AQ30" t="s">
        <v>295</v>
      </c>
      <c r="AR30" t="s">
        <v>296</v>
      </c>
      <c r="AS30" t="s">
        <v>301</v>
      </c>
      <c r="AT30" t="s">
        <v>302</v>
      </c>
      <c r="AU30" t="s">
        <v>294</v>
      </c>
    </row>
    <row r="31" spans="1:47" ht="13.5">
      <c r="A31" s="111"/>
      <c r="B31" s="111"/>
      <c r="C31" s="119"/>
      <c r="D31" s="119"/>
      <c r="E31" s="120"/>
      <c r="F31" s="29">
        <v>6</v>
      </c>
      <c r="G31" s="29" t="s">
        <v>115</v>
      </c>
      <c r="H31" s="30">
        <v>2</v>
      </c>
      <c r="I31" s="29">
        <v>4</v>
      </c>
      <c r="J31" s="29" t="s">
        <v>115</v>
      </c>
      <c r="K31" s="30">
        <v>3</v>
      </c>
      <c r="L31" s="29">
        <v>6</v>
      </c>
      <c r="M31" s="29" t="s">
        <v>115</v>
      </c>
      <c r="N31" s="30">
        <v>2</v>
      </c>
      <c r="O31" s="29">
        <v>5</v>
      </c>
      <c r="P31" s="29" t="s">
        <v>115</v>
      </c>
      <c r="Q31" s="30">
        <v>3</v>
      </c>
      <c r="R31" s="105"/>
      <c r="S31" s="107"/>
      <c r="T31" s="107"/>
      <c r="U31" s="107"/>
      <c r="V31" s="109"/>
      <c r="W31" s="105"/>
      <c r="X31" s="109"/>
      <c r="Y31" s="31" t="s">
        <v>122</v>
      </c>
      <c r="Z31" s="107">
        <f>H31+K31+N31+Q31</f>
        <v>10</v>
      </c>
      <c r="AA31" s="109"/>
      <c r="AB31" s="105"/>
      <c r="AC31" s="109"/>
      <c r="AE31">
        <f>IF(F31&gt;H31,1,0)</f>
        <v>1</v>
      </c>
      <c r="AF31">
        <f>IF(I31&gt;K31,1,0)</f>
        <v>1</v>
      </c>
      <c r="AG31">
        <f>IF(L31&gt;N31,1,0)</f>
        <v>1</v>
      </c>
      <c r="AH31">
        <f>IF(O31&gt;Q31,1,0)</f>
        <v>1</v>
      </c>
      <c r="AI31">
        <f>AE31+AF31+AG31+AH31</f>
        <v>4</v>
      </c>
      <c r="AK31">
        <f>IF(F31+H31&gt;0,IF(F31=H31,1,0),0)</f>
        <v>0</v>
      </c>
      <c r="AL31">
        <f>IF(I31+K31&gt;0,IF(I31=K31,1,0),0)</f>
        <v>0</v>
      </c>
      <c r="AM31">
        <f>IF(L31+N31&gt;0,IF(L31=N31,1,0),0)</f>
        <v>0</v>
      </c>
      <c r="AN31">
        <f>IF(O31+Q31&gt;0,IF(O31=Q31,1,0),0)</f>
        <v>0</v>
      </c>
      <c r="AO31">
        <f>AK31+AL31+AM31+AN31</f>
        <v>0</v>
      </c>
      <c r="AQ31">
        <f>IF(F31&lt;H31,1,0)</f>
        <v>0</v>
      </c>
      <c r="AR31">
        <f>IF(I31&lt;K31,1,0)</f>
        <v>0</v>
      </c>
      <c r="AS31">
        <f>IF(L31&lt;N31,1,0)</f>
        <v>0</v>
      </c>
      <c r="AT31">
        <f>IF(O31&lt;Q31,1,0)</f>
        <v>0</v>
      </c>
      <c r="AU31">
        <f>AQ31+AR31+AS31+AT31</f>
        <v>0</v>
      </c>
    </row>
    <row r="32" spans="1:47" ht="13.5">
      <c r="A32" s="111" t="s">
        <v>260</v>
      </c>
      <c r="B32" s="111" t="s">
        <v>191</v>
      </c>
      <c r="C32" s="115" t="str">
        <f>IF(C33+E33&gt;0,IF(C33=""," ",IF(C33&gt;E33,"○",IF(C33&lt;E33,"×","△"))),"　")</f>
        <v>×</v>
      </c>
      <c r="D32" s="106"/>
      <c r="E32" s="108"/>
      <c r="F32" s="119"/>
      <c r="G32" s="119"/>
      <c r="H32" s="120"/>
      <c r="I32" s="115" t="str">
        <f>IF(I33=""," ",IF(I33&gt;K33,"○",IF(I33&lt;K33,"×","△")))</f>
        <v>×</v>
      </c>
      <c r="J32" s="106"/>
      <c r="K32" s="108"/>
      <c r="L32" s="115" t="str">
        <f>IF(L33=""," ",IF(L33&gt;N33,"○",IF(L33&lt;N33,"×","△")))</f>
        <v>○</v>
      </c>
      <c r="M32" s="106"/>
      <c r="N32" s="108"/>
      <c r="O32" s="115" t="str">
        <f>IF(O33=""," ",IF(O33&gt;Q33,"○",IF(O33&lt;Q33,"×","△")))</f>
        <v>×</v>
      </c>
      <c r="P32" s="106"/>
      <c r="Q32" s="108"/>
      <c r="R32" s="104">
        <f>AI33</f>
        <v>1</v>
      </c>
      <c r="S32" s="106" t="s">
        <v>119</v>
      </c>
      <c r="T32" s="106">
        <f>AO33</f>
        <v>0</v>
      </c>
      <c r="U32" s="106" t="s">
        <v>119</v>
      </c>
      <c r="V32" s="108">
        <f>AU33</f>
        <v>3</v>
      </c>
      <c r="W32" s="104">
        <f>R32*2+T32*1</f>
        <v>2</v>
      </c>
      <c r="X32" s="108"/>
      <c r="Y32" s="28" t="s">
        <v>120</v>
      </c>
      <c r="Z32" s="106">
        <f>C33+I33+L33+O33</f>
        <v>16</v>
      </c>
      <c r="AA32" s="108"/>
      <c r="AB32" s="104">
        <v>4</v>
      </c>
      <c r="AC32" s="108"/>
      <c r="AE32" t="s">
        <v>289</v>
      </c>
      <c r="AF32" t="s">
        <v>290</v>
      </c>
      <c r="AG32" t="s">
        <v>297</v>
      </c>
      <c r="AH32" t="s">
        <v>298</v>
      </c>
      <c r="AI32" t="s">
        <v>291</v>
      </c>
      <c r="AK32" t="s">
        <v>292</v>
      </c>
      <c r="AL32" t="s">
        <v>293</v>
      </c>
      <c r="AM32" t="s">
        <v>299</v>
      </c>
      <c r="AN32" t="s">
        <v>300</v>
      </c>
      <c r="AO32" t="s">
        <v>294</v>
      </c>
      <c r="AQ32" t="s">
        <v>295</v>
      </c>
      <c r="AR32" t="s">
        <v>296</v>
      </c>
      <c r="AS32" t="s">
        <v>301</v>
      </c>
      <c r="AT32" t="s">
        <v>302</v>
      </c>
      <c r="AU32" t="s">
        <v>294</v>
      </c>
    </row>
    <row r="33" spans="1:47" ht="13.5">
      <c r="A33" s="111"/>
      <c r="B33" s="111"/>
      <c r="C33" s="29">
        <f>H31</f>
        <v>2</v>
      </c>
      <c r="D33" s="29" t="s">
        <v>115</v>
      </c>
      <c r="E33" s="30">
        <f>F31</f>
        <v>6</v>
      </c>
      <c r="F33" s="119"/>
      <c r="G33" s="119"/>
      <c r="H33" s="120"/>
      <c r="I33" s="29">
        <v>2</v>
      </c>
      <c r="J33" s="29" t="s">
        <v>115</v>
      </c>
      <c r="K33" s="30">
        <v>4</v>
      </c>
      <c r="L33" s="29">
        <v>7</v>
      </c>
      <c r="M33" s="29" t="s">
        <v>115</v>
      </c>
      <c r="N33" s="30">
        <v>1</v>
      </c>
      <c r="O33" s="29">
        <v>5</v>
      </c>
      <c r="P33" s="29" t="s">
        <v>115</v>
      </c>
      <c r="Q33" s="30">
        <v>6</v>
      </c>
      <c r="R33" s="105"/>
      <c r="S33" s="107"/>
      <c r="T33" s="107"/>
      <c r="U33" s="107"/>
      <c r="V33" s="109"/>
      <c r="W33" s="105"/>
      <c r="X33" s="109"/>
      <c r="Y33" s="31" t="s">
        <v>122</v>
      </c>
      <c r="Z33" s="107">
        <f>E33+K33+N33+Q33</f>
        <v>17</v>
      </c>
      <c r="AA33" s="109"/>
      <c r="AB33" s="105"/>
      <c r="AC33" s="109"/>
      <c r="AE33">
        <f>IF(C33&gt;E33,1,0)</f>
        <v>0</v>
      </c>
      <c r="AF33">
        <f>IF(I33&gt;K33,1,0)</f>
        <v>0</v>
      </c>
      <c r="AG33">
        <f>IF(L33&gt;N33,1,0)</f>
        <v>1</v>
      </c>
      <c r="AH33">
        <f>IF(O33&gt;Q33,1,0)</f>
        <v>0</v>
      </c>
      <c r="AI33">
        <f>AE33+AF33+AG33+AH33</f>
        <v>1</v>
      </c>
      <c r="AK33">
        <f>IF(C33+E33&gt;0,IF(C33=E33,1,0),0)</f>
        <v>0</v>
      </c>
      <c r="AL33">
        <f>IF(I33+K33&gt;0,IF(I33=K33,1,0),0)</f>
        <v>0</v>
      </c>
      <c r="AM33">
        <f>IF(L33+N33&gt;0,IF(L33=N33,1,0),0)</f>
        <v>0</v>
      </c>
      <c r="AN33">
        <f>IF(O33+Q33&gt;0,IF(O33=Q33,1,0),0)</f>
        <v>0</v>
      </c>
      <c r="AO33">
        <f>AK33+AL33+AM33+AN33</f>
        <v>0</v>
      </c>
      <c r="AQ33">
        <f>IF(C33&lt;E33,1,0)</f>
        <v>1</v>
      </c>
      <c r="AR33">
        <f>IF(I33&lt;K33,1,0)</f>
        <v>1</v>
      </c>
      <c r="AS33">
        <f>IF(L33&lt;N33,1,0)</f>
        <v>0</v>
      </c>
      <c r="AT33">
        <f>IF(O33&lt;Q33,1,0)</f>
        <v>1</v>
      </c>
      <c r="AU33">
        <f>AQ33+AR33+AS33+AT33</f>
        <v>3</v>
      </c>
    </row>
    <row r="34" spans="1:47" ht="13.5">
      <c r="A34" s="111" t="s">
        <v>261</v>
      </c>
      <c r="B34" s="111" t="s">
        <v>192</v>
      </c>
      <c r="C34" s="115" t="str">
        <f>IF(C35+E35&gt;0,IF(C35=""," ",IF(C35&gt;E35,"○",IF(C35&lt;E35,"×","△"))),"　")</f>
        <v>×</v>
      </c>
      <c r="D34" s="106"/>
      <c r="E34" s="108"/>
      <c r="F34" s="115" t="str">
        <f>IF(F35+H35&gt;0,IF(F35=""," ",IF(F35&gt;H35,"○",IF(F35&lt;H35,"×","△"))),"　")</f>
        <v>○</v>
      </c>
      <c r="G34" s="106"/>
      <c r="H34" s="108"/>
      <c r="I34" s="119"/>
      <c r="J34" s="119"/>
      <c r="K34" s="120"/>
      <c r="L34" s="115" t="str">
        <f>IF(L35=""," ",IF(L35&gt;N35,"○",IF(L35&lt;N35,"×","△")))</f>
        <v>×</v>
      </c>
      <c r="M34" s="106"/>
      <c r="N34" s="108"/>
      <c r="O34" s="115" t="str">
        <f>IF(O35=""," ",IF(O35&gt;Q35,"○",IF(O35&lt;Q35,"×","△")))</f>
        <v>×</v>
      </c>
      <c r="P34" s="106"/>
      <c r="Q34" s="108"/>
      <c r="R34" s="104">
        <f>AI35</f>
        <v>1</v>
      </c>
      <c r="S34" s="106" t="s">
        <v>119</v>
      </c>
      <c r="T34" s="106">
        <f>AO35</f>
        <v>0</v>
      </c>
      <c r="U34" s="106" t="s">
        <v>119</v>
      </c>
      <c r="V34" s="108">
        <f>AU35</f>
        <v>3</v>
      </c>
      <c r="W34" s="104">
        <f>R34*2+T34*1</f>
        <v>2</v>
      </c>
      <c r="X34" s="108"/>
      <c r="Y34" s="28" t="s">
        <v>120</v>
      </c>
      <c r="Z34" s="106">
        <f>C35+F35+L35+O35</f>
        <v>10</v>
      </c>
      <c r="AA34" s="108"/>
      <c r="AB34" s="104">
        <v>5</v>
      </c>
      <c r="AC34" s="108"/>
      <c r="AE34" t="s">
        <v>289</v>
      </c>
      <c r="AF34" t="s">
        <v>290</v>
      </c>
      <c r="AG34" t="s">
        <v>297</v>
      </c>
      <c r="AH34" t="s">
        <v>298</v>
      </c>
      <c r="AI34" t="s">
        <v>291</v>
      </c>
      <c r="AK34" t="s">
        <v>292</v>
      </c>
      <c r="AL34" t="s">
        <v>293</v>
      </c>
      <c r="AM34" t="s">
        <v>299</v>
      </c>
      <c r="AN34" t="s">
        <v>300</v>
      </c>
      <c r="AO34" t="s">
        <v>294</v>
      </c>
      <c r="AQ34" t="s">
        <v>295</v>
      </c>
      <c r="AR34" t="s">
        <v>296</v>
      </c>
      <c r="AS34" t="s">
        <v>301</v>
      </c>
      <c r="AT34" t="s">
        <v>302</v>
      </c>
      <c r="AU34" t="s">
        <v>294</v>
      </c>
    </row>
    <row r="35" spans="1:47" ht="13.5">
      <c r="A35" s="111"/>
      <c r="B35" s="111"/>
      <c r="C35" s="29">
        <f>K31</f>
        <v>3</v>
      </c>
      <c r="D35" s="29" t="s">
        <v>115</v>
      </c>
      <c r="E35" s="30">
        <f>I31</f>
        <v>4</v>
      </c>
      <c r="F35" s="29">
        <f>K33</f>
        <v>4</v>
      </c>
      <c r="G35" s="29" t="s">
        <v>115</v>
      </c>
      <c r="H35" s="30">
        <f>I33</f>
        <v>2</v>
      </c>
      <c r="I35" s="119"/>
      <c r="J35" s="119"/>
      <c r="K35" s="120"/>
      <c r="L35" s="29">
        <v>3</v>
      </c>
      <c r="M35" s="29" t="s">
        <v>115</v>
      </c>
      <c r="N35" s="30">
        <v>7</v>
      </c>
      <c r="O35" s="29">
        <v>0</v>
      </c>
      <c r="P35" s="29" t="s">
        <v>115</v>
      </c>
      <c r="Q35" s="30">
        <v>7</v>
      </c>
      <c r="R35" s="105"/>
      <c r="S35" s="107"/>
      <c r="T35" s="107"/>
      <c r="U35" s="107"/>
      <c r="V35" s="109"/>
      <c r="W35" s="105"/>
      <c r="X35" s="109"/>
      <c r="Y35" s="31" t="s">
        <v>122</v>
      </c>
      <c r="Z35" s="107">
        <f>E35+H35+N35+Q35</f>
        <v>20</v>
      </c>
      <c r="AA35" s="109"/>
      <c r="AB35" s="105"/>
      <c r="AC35" s="109"/>
      <c r="AE35">
        <f>IF(C35&gt;E35,1,0)</f>
        <v>0</v>
      </c>
      <c r="AF35">
        <f>IF(F35&gt;H35,1,0)</f>
        <v>1</v>
      </c>
      <c r="AG35">
        <f>IF(L35&gt;N35,1,0)</f>
        <v>0</v>
      </c>
      <c r="AH35">
        <f>IF(O35&gt;Q35,1,0)</f>
        <v>0</v>
      </c>
      <c r="AI35">
        <f>AE35+AF35+AG35+AH35</f>
        <v>1</v>
      </c>
      <c r="AK35">
        <f>IF(C35+E35&gt;0,IF(C35=E35,1,0),0)</f>
        <v>0</v>
      </c>
      <c r="AL35">
        <f>IF(F35+H35&gt;0,IF(F35=H35,1,0),0)</f>
        <v>0</v>
      </c>
      <c r="AM35">
        <f>IF(L35+N35&gt;0,IF(L35=N35,1,0),0)</f>
        <v>0</v>
      </c>
      <c r="AN35">
        <f>IF(O35+Q35&gt;0,IF(O35=Q35,1,0),0)</f>
        <v>0</v>
      </c>
      <c r="AO35">
        <f>AK35+AL35+AM35+AN35</f>
        <v>0</v>
      </c>
      <c r="AQ35">
        <f>IF(C35&lt;E35,1,0)</f>
        <v>1</v>
      </c>
      <c r="AR35">
        <f>IF(F35&lt;H35,1,0)</f>
        <v>0</v>
      </c>
      <c r="AS35">
        <f>IF(L35&lt;N35,1,0)</f>
        <v>1</v>
      </c>
      <c r="AT35">
        <f>IF(O35&lt;Q35,1,0)</f>
        <v>1</v>
      </c>
      <c r="AU35">
        <f>AQ35+AR35+AS35+AT35</f>
        <v>3</v>
      </c>
    </row>
    <row r="36" spans="1:47" ht="13.5">
      <c r="A36" s="111" t="s">
        <v>262</v>
      </c>
      <c r="B36" s="111" t="s">
        <v>193</v>
      </c>
      <c r="C36" s="115" t="str">
        <f>IF(C37+E37&gt;0,IF(C37=""," ",IF(C37&gt;E37,"○",IF(C37&lt;E37,"×","△"))),"　")</f>
        <v>×</v>
      </c>
      <c r="D36" s="106"/>
      <c r="E36" s="108"/>
      <c r="F36" s="115" t="str">
        <f>IF(F37+H37&gt;0,IF(F37=""," ",IF(F37&gt;H37,"○",IF(F37&lt;H37,"×","△"))),"　")</f>
        <v>×</v>
      </c>
      <c r="G36" s="106"/>
      <c r="H36" s="108"/>
      <c r="I36" s="115" t="str">
        <f>IF(I37+K37&gt;0,IF(I37=""," ",IF(I37&gt;K37,"○",IF(I37&lt;K37,"×","△"))),"　")</f>
        <v>○</v>
      </c>
      <c r="J36" s="106"/>
      <c r="K36" s="108"/>
      <c r="L36" s="119"/>
      <c r="M36" s="119"/>
      <c r="N36" s="120"/>
      <c r="O36" s="115" t="str">
        <f>IF(O37=""," ",IF(O37&gt;Q37,"○",IF(O37&lt;Q37,"×","△")))</f>
        <v>△</v>
      </c>
      <c r="P36" s="106"/>
      <c r="Q36" s="108"/>
      <c r="R36" s="104">
        <f>AI37</f>
        <v>1</v>
      </c>
      <c r="S36" s="106" t="s">
        <v>119</v>
      </c>
      <c r="T36" s="106">
        <f>AO37</f>
        <v>1</v>
      </c>
      <c r="U36" s="106" t="s">
        <v>119</v>
      </c>
      <c r="V36" s="108">
        <f>AU37</f>
        <v>2</v>
      </c>
      <c r="W36" s="104">
        <f>R36*2+T36*1</f>
        <v>3</v>
      </c>
      <c r="X36" s="108"/>
      <c r="Y36" s="28" t="s">
        <v>120</v>
      </c>
      <c r="Z36" s="106">
        <f>C37+F37+I37+O37</f>
        <v>15</v>
      </c>
      <c r="AA36" s="108"/>
      <c r="AB36" s="104">
        <v>3</v>
      </c>
      <c r="AC36" s="108"/>
      <c r="AE36" t="s">
        <v>289</v>
      </c>
      <c r="AF36" t="s">
        <v>290</v>
      </c>
      <c r="AG36" t="s">
        <v>297</v>
      </c>
      <c r="AH36" t="s">
        <v>298</v>
      </c>
      <c r="AI36" t="s">
        <v>291</v>
      </c>
      <c r="AK36" t="s">
        <v>292</v>
      </c>
      <c r="AL36" t="s">
        <v>293</v>
      </c>
      <c r="AM36" t="s">
        <v>299</v>
      </c>
      <c r="AN36" t="s">
        <v>300</v>
      </c>
      <c r="AO36" t="s">
        <v>294</v>
      </c>
      <c r="AQ36" t="s">
        <v>295</v>
      </c>
      <c r="AR36" t="s">
        <v>296</v>
      </c>
      <c r="AS36" t="s">
        <v>301</v>
      </c>
      <c r="AT36" t="s">
        <v>302</v>
      </c>
      <c r="AU36" t="s">
        <v>294</v>
      </c>
    </row>
    <row r="37" spans="1:47" ht="13.5">
      <c r="A37" s="111"/>
      <c r="B37" s="111"/>
      <c r="C37" s="29">
        <f>N31</f>
        <v>2</v>
      </c>
      <c r="D37" s="29" t="s">
        <v>115</v>
      </c>
      <c r="E37" s="30">
        <f>L31</f>
        <v>6</v>
      </c>
      <c r="F37" s="29">
        <f>N33</f>
        <v>1</v>
      </c>
      <c r="G37" s="29" t="s">
        <v>115</v>
      </c>
      <c r="H37" s="30">
        <f>L33</f>
        <v>7</v>
      </c>
      <c r="I37" s="29">
        <f>N35</f>
        <v>7</v>
      </c>
      <c r="J37" s="29" t="s">
        <v>115</v>
      </c>
      <c r="K37" s="30">
        <f>L35</f>
        <v>3</v>
      </c>
      <c r="L37" s="119"/>
      <c r="M37" s="119"/>
      <c r="N37" s="120"/>
      <c r="O37" s="29">
        <v>5</v>
      </c>
      <c r="P37" s="29" t="s">
        <v>115</v>
      </c>
      <c r="Q37" s="30">
        <v>5</v>
      </c>
      <c r="R37" s="105"/>
      <c r="S37" s="107"/>
      <c r="T37" s="107"/>
      <c r="U37" s="107"/>
      <c r="V37" s="109"/>
      <c r="W37" s="105"/>
      <c r="X37" s="109"/>
      <c r="Y37" s="31" t="s">
        <v>122</v>
      </c>
      <c r="Z37" s="107">
        <f>E37+H37+K37+Q37</f>
        <v>21</v>
      </c>
      <c r="AA37" s="109"/>
      <c r="AB37" s="105"/>
      <c r="AC37" s="109"/>
      <c r="AE37">
        <f>IF(C37&gt;E37,1,0)</f>
        <v>0</v>
      </c>
      <c r="AF37">
        <f>IF(F37&gt;H37,1,0)</f>
        <v>0</v>
      </c>
      <c r="AG37">
        <f>IF(I37&gt;K37,1,0)</f>
        <v>1</v>
      </c>
      <c r="AH37">
        <f>IF(O37&gt;Q37,1,0)</f>
        <v>0</v>
      </c>
      <c r="AI37">
        <f>AE37+AF37+AG37+AH37</f>
        <v>1</v>
      </c>
      <c r="AK37">
        <f>IF(C37+E37&gt;0,IF(C37=E37,1,0),0)</f>
        <v>0</v>
      </c>
      <c r="AL37">
        <f>IF(F37+H37&gt;0,IF(F37=H37,1,0),0)</f>
        <v>0</v>
      </c>
      <c r="AM37">
        <f>IF(I37+K37&gt;0,IF(I37=K37,1,0),0)+L36</f>
        <v>0</v>
      </c>
      <c r="AN37">
        <f>IF(O37+Q37&gt;0,IF(O37=Q37,1,0),0)</f>
        <v>1</v>
      </c>
      <c r="AO37">
        <f>AK37+AL37+AM37+AN37</f>
        <v>1</v>
      </c>
      <c r="AQ37">
        <f>IF(C37&lt;E37,1,0)</f>
        <v>1</v>
      </c>
      <c r="AR37">
        <f>IF(F37&lt;H37,1,0)</f>
        <v>1</v>
      </c>
      <c r="AS37">
        <f>IF(I37&lt;K37,1,0)</f>
        <v>0</v>
      </c>
      <c r="AT37">
        <f>IF(O37&lt;Q37,1,0)</f>
        <v>0</v>
      </c>
      <c r="AU37">
        <f>AQ37+AR37+AS37+AT37</f>
        <v>2</v>
      </c>
    </row>
    <row r="38" spans="1:47" ht="13.5">
      <c r="A38" s="111" t="s">
        <v>263</v>
      </c>
      <c r="B38" s="111" t="s">
        <v>195</v>
      </c>
      <c r="C38" s="115" t="str">
        <f>IF(C39+E39&gt;0,IF(C39=""," ",IF(C39&gt;E39,"○",IF(C39&lt;E39,"×","△"))),"　")</f>
        <v>×</v>
      </c>
      <c r="D38" s="106"/>
      <c r="E38" s="108"/>
      <c r="F38" s="115" t="str">
        <f>IF(F39+H39&gt;0,IF(F39=""," ",IF(F39&gt;H39,"○",IF(F39&lt;H39,"×","△"))),"　")</f>
        <v>○</v>
      </c>
      <c r="G38" s="106"/>
      <c r="H38" s="108"/>
      <c r="I38" s="115" t="str">
        <f>IF(I39+K39&gt;0,IF(I39=""," ",IF(I39&gt;K39,"○",IF(I39&lt;K39,"×","△"))),"　")</f>
        <v>○</v>
      </c>
      <c r="J38" s="106"/>
      <c r="K38" s="108"/>
      <c r="L38" s="115" t="str">
        <f>IF(L39+N39&gt;0,IF(L39=""," ",IF(L39&gt;N39,"○",IF(L39&lt;N39,"×","△"))),"　")</f>
        <v>△</v>
      </c>
      <c r="M38" s="106"/>
      <c r="N38" s="108"/>
      <c r="O38" s="119"/>
      <c r="P38" s="119"/>
      <c r="Q38" s="120"/>
      <c r="R38" s="104">
        <f>AI39</f>
        <v>2</v>
      </c>
      <c r="S38" s="106" t="s">
        <v>119</v>
      </c>
      <c r="T38" s="106">
        <f>AO39</f>
        <v>1</v>
      </c>
      <c r="U38" s="106" t="s">
        <v>119</v>
      </c>
      <c r="V38" s="108">
        <f>AU39</f>
        <v>1</v>
      </c>
      <c r="W38" s="104">
        <f>R38*2+T38*1</f>
        <v>5</v>
      </c>
      <c r="X38" s="108"/>
      <c r="Y38" s="28" t="s">
        <v>120</v>
      </c>
      <c r="Z38" s="106">
        <f>C39+F39+I39+L39</f>
        <v>21</v>
      </c>
      <c r="AA38" s="108"/>
      <c r="AB38" s="104">
        <v>2</v>
      </c>
      <c r="AC38" s="108"/>
      <c r="AE38" t="s">
        <v>289</v>
      </c>
      <c r="AF38" t="s">
        <v>290</v>
      </c>
      <c r="AG38" t="s">
        <v>297</v>
      </c>
      <c r="AH38" t="s">
        <v>298</v>
      </c>
      <c r="AI38" t="s">
        <v>291</v>
      </c>
      <c r="AK38" t="s">
        <v>292</v>
      </c>
      <c r="AL38" t="s">
        <v>293</v>
      </c>
      <c r="AM38" t="s">
        <v>299</v>
      </c>
      <c r="AN38" t="s">
        <v>300</v>
      </c>
      <c r="AO38" t="s">
        <v>294</v>
      </c>
      <c r="AQ38" t="s">
        <v>295</v>
      </c>
      <c r="AR38" t="s">
        <v>296</v>
      </c>
      <c r="AS38" t="s">
        <v>301</v>
      </c>
      <c r="AT38" t="s">
        <v>302</v>
      </c>
      <c r="AU38" t="s">
        <v>294</v>
      </c>
    </row>
    <row r="39" spans="1:47" ht="13.5">
      <c r="A39" s="111"/>
      <c r="B39" s="111"/>
      <c r="C39" s="29">
        <f>Q31</f>
        <v>3</v>
      </c>
      <c r="D39" s="29" t="s">
        <v>115</v>
      </c>
      <c r="E39" s="30">
        <f>O31</f>
        <v>5</v>
      </c>
      <c r="F39" s="29">
        <f>Q33</f>
        <v>6</v>
      </c>
      <c r="G39" s="29" t="s">
        <v>115</v>
      </c>
      <c r="H39" s="30">
        <f>O33</f>
        <v>5</v>
      </c>
      <c r="I39" s="29">
        <f>Q35</f>
        <v>7</v>
      </c>
      <c r="J39" s="29" t="s">
        <v>115</v>
      </c>
      <c r="K39" s="30">
        <f>O35</f>
        <v>0</v>
      </c>
      <c r="L39" s="29">
        <f>Q37</f>
        <v>5</v>
      </c>
      <c r="M39" s="29" t="s">
        <v>115</v>
      </c>
      <c r="N39" s="30">
        <f>O37</f>
        <v>5</v>
      </c>
      <c r="O39" s="119"/>
      <c r="P39" s="119"/>
      <c r="Q39" s="120"/>
      <c r="R39" s="105"/>
      <c r="S39" s="107"/>
      <c r="T39" s="107"/>
      <c r="U39" s="107"/>
      <c r="V39" s="109"/>
      <c r="W39" s="105"/>
      <c r="X39" s="109"/>
      <c r="Y39" s="31" t="s">
        <v>122</v>
      </c>
      <c r="Z39" s="107">
        <f>E39+H39+K39+N39</f>
        <v>15</v>
      </c>
      <c r="AA39" s="109"/>
      <c r="AB39" s="105"/>
      <c r="AC39" s="109"/>
      <c r="AE39">
        <f>IF(C39&gt;E39,1,0)</f>
        <v>0</v>
      </c>
      <c r="AF39">
        <f>IF(F39&gt;H39,1,0)</f>
        <v>1</v>
      </c>
      <c r="AG39">
        <f>IF(I39&gt;K39,1,0)</f>
        <v>1</v>
      </c>
      <c r="AH39">
        <f>IF(L39&gt;N39,1,0)</f>
        <v>0</v>
      </c>
      <c r="AI39">
        <f>AE39+AF39+AG39+AH39</f>
        <v>2</v>
      </c>
      <c r="AK39">
        <f>IF(C39+E39&gt;0,IF(C39=E39,1,0),0)</f>
        <v>0</v>
      </c>
      <c r="AL39">
        <f>IF(F39+H39&gt;0,IF(F39=H39,1,0),0)</f>
        <v>0</v>
      </c>
      <c r="AM39">
        <f>IF(I39+K39&gt;0,IF(I39=K39,1,0),0)</f>
        <v>0</v>
      </c>
      <c r="AN39">
        <f>IF(L39+N39&gt;0,IF(L39=N39,1,0),0)</f>
        <v>1</v>
      </c>
      <c r="AO39">
        <f>AK39+AL39+AM39+AN39</f>
        <v>1</v>
      </c>
      <c r="AQ39">
        <f>IF(C39&lt;E39,1,0)</f>
        <v>1</v>
      </c>
      <c r="AR39">
        <f>IF(F39&lt;H39,1,0)</f>
        <v>0</v>
      </c>
      <c r="AS39">
        <f>IF(I39&lt;K39,1,0)</f>
        <v>0</v>
      </c>
      <c r="AT39">
        <f>IF(L39&lt;N39,1,0)</f>
        <v>0</v>
      </c>
      <c r="AU39">
        <f>AQ39+AR39+AS39+AT39</f>
        <v>1</v>
      </c>
    </row>
  </sheetData>
  <sheetProtection/>
  <mergeCells count="267">
    <mergeCell ref="A1:B1"/>
    <mergeCell ref="C1:E1"/>
    <mergeCell ref="F1:H1"/>
    <mergeCell ref="I1:K1"/>
    <mergeCell ref="L1:N1"/>
    <mergeCell ref="O1:Q1"/>
    <mergeCell ref="W1:X1"/>
    <mergeCell ref="Y1:AA1"/>
    <mergeCell ref="AB1:AC1"/>
    <mergeCell ref="A2:A3"/>
    <mergeCell ref="B2:B3"/>
    <mergeCell ref="C2:E3"/>
    <mergeCell ref="F2:H2"/>
    <mergeCell ref="I2:K2"/>
    <mergeCell ref="L2:N2"/>
    <mergeCell ref="O2:Q2"/>
    <mergeCell ref="R2:R3"/>
    <mergeCell ref="S2:S3"/>
    <mergeCell ref="T2:T3"/>
    <mergeCell ref="U2:U3"/>
    <mergeCell ref="V2:V3"/>
    <mergeCell ref="W2:X3"/>
    <mergeCell ref="Z2:AA2"/>
    <mergeCell ref="AB2:AC3"/>
    <mergeCell ref="Z3:AA3"/>
    <mergeCell ref="A4:A5"/>
    <mergeCell ref="B4:B5"/>
    <mergeCell ref="C4:E4"/>
    <mergeCell ref="F4:H5"/>
    <mergeCell ref="I4:K4"/>
    <mergeCell ref="L4:N4"/>
    <mergeCell ref="O4:Q4"/>
    <mergeCell ref="R4:R5"/>
    <mergeCell ref="S4:S5"/>
    <mergeCell ref="T4:T5"/>
    <mergeCell ref="U4:U5"/>
    <mergeCell ref="V4:V5"/>
    <mergeCell ref="W4:X5"/>
    <mergeCell ref="Z4:AA4"/>
    <mergeCell ref="AB4:AC5"/>
    <mergeCell ref="Z5:AA5"/>
    <mergeCell ref="A6:A7"/>
    <mergeCell ref="B6:B7"/>
    <mergeCell ref="C6:E6"/>
    <mergeCell ref="F6:H6"/>
    <mergeCell ref="I6:K7"/>
    <mergeCell ref="L6:N6"/>
    <mergeCell ref="O6:Q6"/>
    <mergeCell ref="R6:R7"/>
    <mergeCell ref="S6:S7"/>
    <mergeCell ref="T6:T7"/>
    <mergeCell ref="U6:U7"/>
    <mergeCell ref="V6:V7"/>
    <mergeCell ref="W6:X7"/>
    <mergeCell ref="Z6:AA6"/>
    <mergeCell ref="AB6:AC7"/>
    <mergeCell ref="Z7:AA7"/>
    <mergeCell ref="A8:A9"/>
    <mergeCell ref="B8:B9"/>
    <mergeCell ref="C8:E8"/>
    <mergeCell ref="F8:H8"/>
    <mergeCell ref="I8:K8"/>
    <mergeCell ref="L8:N9"/>
    <mergeCell ref="O8:Q8"/>
    <mergeCell ref="R8:R9"/>
    <mergeCell ref="S8:S9"/>
    <mergeCell ref="T8:T9"/>
    <mergeCell ref="U8:U9"/>
    <mergeCell ref="V8:V9"/>
    <mergeCell ref="W8:X9"/>
    <mergeCell ref="Z8:AA8"/>
    <mergeCell ref="AB8:AC9"/>
    <mergeCell ref="Z9:AA9"/>
    <mergeCell ref="A10:A11"/>
    <mergeCell ref="B10:B11"/>
    <mergeCell ref="C10:E10"/>
    <mergeCell ref="F10:H10"/>
    <mergeCell ref="I10:K10"/>
    <mergeCell ref="L10:N10"/>
    <mergeCell ref="O10:Q11"/>
    <mergeCell ref="R10:R11"/>
    <mergeCell ref="S10:S11"/>
    <mergeCell ref="T10:T11"/>
    <mergeCell ref="U10:U11"/>
    <mergeCell ref="V10:V11"/>
    <mergeCell ref="W10:X11"/>
    <mergeCell ref="Z10:AA10"/>
    <mergeCell ref="AB10:AC11"/>
    <mergeCell ref="Z11:AA11"/>
    <mergeCell ref="A15:B15"/>
    <mergeCell ref="C15:E15"/>
    <mergeCell ref="F15:H15"/>
    <mergeCell ref="I15:K15"/>
    <mergeCell ref="L15:N15"/>
    <mergeCell ref="O15:Q15"/>
    <mergeCell ref="W15:X15"/>
    <mergeCell ref="Y15:AA15"/>
    <mergeCell ref="AB15:AC15"/>
    <mergeCell ref="A16:A17"/>
    <mergeCell ref="B16:B17"/>
    <mergeCell ref="C16:E17"/>
    <mergeCell ref="F16:H16"/>
    <mergeCell ref="I16:K16"/>
    <mergeCell ref="L16:N16"/>
    <mergeCell ref="O16:Q16"/>
    <mergeCell ref="R16:R17"/>
    <mergeCell ref="S16:S17"/>
    <mergeCell ref="T16:T17"/>
    <mergeCell ref="U16:U17"/>
    <mergeCell ref="V16:V17"/>
    <mergeCell ref="W16:X17"/>
    <mergeCell ref="Z16:AA16"/>
    <mergeCell ref="AB16:AC17"/>
    <mergeCell ref="Z17:AA17"/>
    <mergeCell ref="A18:A19"/>
    <mergeCell ref="B18:B19"/>
    <mergeCell ref="C18:E18"/>
    <mergeCell ref="F18:H19"/>
    <mergeCell ref="I18:K18"/>
    <mergeCell ref="L18:N18"/>
    <mergeCell ref="O18:Q18"/>
    <mergeCell ref="R18:R19"/>
    <mergeCell ref="S18:S19"/>
    <mergeCell ref="T18:T19"/>
    <mergeCell ref="U18:U19"/>
    <mergeCell ref="V18:V19"/>
    <mergeCell ref="W18:X19"/>
    <mergeCell ref="Z18:AA18"/>
    <mergeCell ref="AB18:AC19"/>
    <mergeCell ref="Z19:AA19"/>
    <mergeCell ref="A20:A21"/>
    <mergeCell ref="B20:B21"/>
    <mergeCell ref="C20:E20"/>
    <mergeCell ref="F20:H20"/>
    <mergeCell ref="I20:K21"/>
    <mergeCell ref="L20:N20"/>
    <mergeCell ref="O20:Q20"/>
    <mergeCell ref="R20:R21"/>
    <mergeCell ref="S20:S21"/>
    <mergeCell ref="T20:T21"/>
    <mergeCell ref="U20:U21"/>
    <mergeCell ref="V20:V21"/>
    <mergeCell ref="W20:X21"/>
    <mergeCell ref="Z20:AA20"/>
    <mergeCell ref="AB20:AC21"/>
    <mergeCell ref="Z21:AA21"/>
    <mergeCell ref="A22:A23"/>
    <mergeCell ref="B22:B23"/>
    <mergeCell ref="C22:E22"/>
    <mergeCell ref="F22:H22"/>
    <mergeCell ref="I22:K22"/>
    <mergeCell ref="L22:N23"/>
    <mergeCell ref="O22:Q22"/>
    <mergeCell ref="R22:R23"/>
    <mergeCell ref="S22:S23"/>
    <mergeCell ref="T22:T23"/>
    <mergeCell ref="U22:U23"/>
    <mergeCell ref="V22:V23"/>
    <mergeCell ref="W22:X23"/>
    <mergeCell ref="Z22:AA22"/>
    <mergeCell ref="AB22:AC23"/>
    <mergeCell ref="Z23:AA23"/>
    <mergeCell ref="A24:A25"/>
    <mergeCell ref="B24:B25"/>
    <mergeCell ref="C24:E24"/>
    <mergeCell ref="F24:H24"/>
    <mergeCell ref="I24:K24"/>
    <mergeCell ref="L24:N24"/>
    <mergeCell ref="O24:Q25"/>
    <mergeCell ref="R24:R25"/>
    <mergeCell ref="S24:S25"/>
    <mergeCell ref="T24:T25"/>
    <mergeCell ref="U24:U25"/>
    <mergeCell ref="V24:V25"/>
    <mergeCell ref="W24:X25"/>
    <mergeCell ref="Z24:AA24"/>
    <mergeCell ref="AB24:AC25"/>
    <mergeCell ref="Z25:AA25"/>
    <mergeCell ref="A29:B29"/>
    <mergeCell ref="C29:E29"/>
    <mergeCell ref="F29:H29"/>
    <mergeCell ref="I29:K29"/>
    <mergeCell ref="L29:N29"/>
    <mergeCell ref="O29:Q29"/>
    <mergeCell ref="W29:X29"/>
    <mergeCell ref="Y29:AA29"/>
    <mergeCell ref="AB29:AC29"/>
    <mergeCell ref="A30:A31"/>
    <mergeCell ref="B30:B31"/>
    <mergeCell ref="C30:E31"/>
    <mergeCell ref="F30:H30"/>
    <mergeCell ref="I30:K30"/>
    <mergeCell ref="L30:N30"/>
    <mergeCell ref="O30:Q30"/>
    <mergeCell ref="R30:R31"/>
    <mergeCell ref="S30:S31"/>
    <mergeCell ref="T30:T31"/>
    <mergeCell ref="U30:U31"/>
    <mergeCell ref="V30:V31"/>
    <mergeCell ref="W30:X31"/>
    <mergeCell ref="Z30:AA30"/>
    <mergeCell ref="AB30:AC31"/>
    <mergeCell ref="Z31:AA31"/>
    <mergeCell ref="A32:A33"/>
    <mergeCell ref="B32:B33"/>
    <mergeCell ref="C32:E32"/>
    <mergeCell ref="F32:H33"/>
    <mergeCell ref="I32:K32"/>
    <mergeCell ref="L32:N32"/>
    <mergeCell ref="O32:Q32"/>
    <mergeCell ref="R32:R33"/>
    <mergeCell ref="S32:S33"/>
    <mergeCell ref="T32:T33"/>
    <mergeCell ref="U32:U33"/>
    <mergeCell ref="V32:V33"/>
    <mergeCell ref="W32:X33"/>
    <mergeCell ref="Z32:AA32"/>
    <mergeCell ref="AB32:AC33"/>
    <mergeCell ref="Z33:AA33"/>
    <mergeCell ref="A34:A35"/>
    <mergeCell ref="B34:B35"/>
    <mergeCell ref="C34:E34"/>
    <mergeCell ref="F34:H34"/>
    <mergeCell ref="I34:K35"/>
    <mergeCell ref="L34:N34"/>
    <mergeCell ref="O34:Q34"/>
    <mergeCell ref="R34:R35"/>
    <mergeCell ref="S34:S35"/>
    <mergeCell ref="T34:T35"/>
    <mergeCell ref="U34:U35"/>
    <mergeCell ref="V34:V35"/>
    <mergeCell ref="W34:X35"/>
    <mergeCell ref="Z34:AA34"/>
    <mergeCell ref="AB34:AC35"/>
    <mergeCell ref="Z35:AA35"/>
    <mergeCell ref="A36:A37"/>
    <mergeCell ref="B36:B37"/>
    <mergeCell ref="C36:E36"/>
    <mergeCell ref="F36:H36"/>
    <mergeCell ref="I36:K36"/>
    <mergeCell ref="L36:N37"/>
    <mergeCell ref="O36:Q36"/>
    <mergeCell ref="R36:R37"/>
    <mergeCell ref="S36:S37"/>
    <mergeCell ref="T36:T37"/>
    <mergeCell ref="U36:U37"/>
    <mergeCell ref="V36:V37"/>
    <mergeCell ref="W36:X37"/>
    <mergeCell ref="Z36:AA36"/>
    <mergeCell ref="AB36:AC37"/>
    <mergeCell ref="Z37:AA37"/>
    <mergeCell ref="A38:A39"/>
    <mergeCell ref="B38:B39"/>
    <mergeCell ref="C38:E38"/>
    <mergeCell ref="F38:H38"/>
    <mergeCell ref="I38:K38"/>
    <mergeCell ref="L38:N38"/>
    <mergeCell ref="W38:X39"/>
    <mergeCell ref="Z38:AA38"/>
    <mergeCell ref="AB38:AC39"/>
    <mergeCell ref="Z39:AA39"/>
    <mergeCell ref="O38:Q39"/>
    <mergeCell ref="R38:R39"/>
    <mergeCell ref="S38:S39"/>
    <mergeCell ref="T38:T39"/>
    <mergeCell ref="U38:U39"/>
    <mergeCell ref="V38:V39"/>
  </mergeCells>
  <printOptions/>
  <pageMargins left="0.25" right="0.31" top="0.75" bottom="0.75" header="0.3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8"/>
  <sheetViews>
    <sheetView zoomScalePageLayoutView="0" workbookViewId="0" topLeftCell="A118">
      <selection activeCell="M72" sqref="M72"/>
    </sheetView>
  </sheetViews>
  <sheetFormatPr defaultColWidth="9.00390625" defaultRowHeight="13.5"/>
  <cols>
    <col min="1" max="1" width="7.25390625" style="0" customWidth="1"/>
    <col min="2" max="3" width="9.00390625" style="2" customWidth="1"/>
    <col min="4" max="4" width="5.125" style="2" customWidth="1"/>
    <col min="5" max="5" width="22.625" style="0" customWidth="1"/>
    <col min="6" max="6" width="4.625" style="0" customWidth="1"/>
    <col min="7" max="7" width="2.625" style="0" customWidth="1"/>
    <col min="8" max="8" width="4.625" style="0" customWidth="1"/>
    <col min="9" max="9" width="5.125" style="2" customWidth="1"/>
    <col min="10" max="10" width="22.625" style="0" customWidth="1"/>
  </cols>
  <sheetData>
    <row r="1" spans="1:3" ht="28.5">
      <c r="A1" s="10"/>
      <c r="C1" s="9" t="s">
        <v>123</v>
      </c>
    </row>
    <row r="2" spans="1:10" ht="18" customHeight="1">
      <c r="A2" s="11">
        <v>0.3541666666666667</v>
      </c>
      <c r="B2" s="111" t="s">
        <v>40</v>
      </c>
      <c r="C2" s="111"/>
      <c r="D2" s="111"/>
      <c r="E2" s="111"/>
      <c r="F2" s="111"/>
      <c r="G2" s="111"/>
      <c r="H2" s="111"/>
      <c r="I2" s="111"/>
      <c r="J2" s="111"/>
    </row>
    <row r="3" spans="1:10" ht="18" customHeight="1">
      <c r="A3" s="11">
        <v>0.3680555555555556</v>
      </c>
      <c r="B3" s="111" t="s">
        <v>41</v>
      </c>
      <c r="C3" s="111"/>
      <c r="D3" s="111"/>
      <c r="E3" s="111"/>
      <c r="F3" s="111"/>
      <c r="G3" s="111"/>
      <c r="H3" s="111"/>
      <c r="I3" s="111"/>
      <c r="J3" s="111"/>
    </row>
    <row r="4" spans="1:10" ht="18" customHeight="1">
      <c r="A4" s="11">
        <v>0.375</v>
      </c>
      <c r="B4" s="111" t="s">
        <v>42</v>
      </c>
      <c r="C4" s="111"/>
      <c r="D4" s="111"/>
      <c r="E4" s="111"/>
      <c r="F4" s="111"/>
      <c r="G4" s="111"/>
      <c r="H4" s="111"/>
      <c r="I4" s="111"/>
      <c r="J4" s="111"/>
    </row>
    <row r="5" spans="1:10" ht="18" customHeight="1">
      <c r="A5" s="111"/>
      <c r="B5" s="111"/>
      <c r="C5" s="3"/>
      <c r="D5" s="3"/>
      <c r="E5" s="110" t="s">
        <v>164</v>
      </c>
      <c r="F5" s="111"/>
      <c r="G5" s="111"/>
      <c r="H5" s="111"/>
      <c r="I5" s="111"/>
      <c r="J5" s="111"/>
    </row>
    <row r="6" spans="1:10" ht="18" customHeight="1">
      <c r="A6" s="111" t="s">
        <v>12</v>
      </c>
      <c r="B6" s="111"/>
      <c r="C6" s="3" t="s">
        <v>21</v>
      </c>
      <c r="D6" s="3" t="s">
        <v>29</v>
      </c>
      <c r="E6" s="3" t="s">
        <v>30</v>
      </c>
      <c r="F6" s="111" t="s">
        <v>31</v>
      </c>
      <c r="G6" s="111"/>
      <c r="H6" s="111"/>
      <c r="I6" s="3" t="s">
        <v>29</v>
      </c>
      <c r="J6" s="3" t="s">
        <v>30</v>
      </c>
    </row>
    <row r="7" spans="1:10" ht="18" customHeight="1">
      <c r="A7" s="11">
        <v>0.3958333333333333</v>
      </c>
      <c r="B7" s="3" t="s">
        <v>13</v>
      </c>
      <c r="C7" s="3" t="s">
        <v>25</v>
      </c>
      <c r="D7" s="3">
        <v>7</v>
      </c>
      <c r="E7" s="61" t="s">
        <v>221</v>
      </c>
      <c r="F7" s="3">
        <v>10</v>
      </c>
      <c r="G7" s="3" t="s">
        <v>37</v>
      </c>
      <c r="H7" s="3">
        <v>2</v>
      </c>
      <c r="I7" s="3">
        <v>8</v>
      </c>
      <c r="J7" s="61" t="s">
        <v>128</v>
      </c>
    </row>
    <row r="8" spans="1:10" ht="18" customHeight="1">
      <c r="A8" s="11">
        <v>0.40277777777777773</v>
      </c>
      <c r="B8" s="3" t="s">
        <v>14</v>
      </c>
      <c r="C8" s="3" t="s">
        <v>28</v>
      </c>
      <c r="D8" s="3">
        <v>19</v>
      </c>
      <c r="E8" s="61" t="s">
        <v>135</v>
      </c>
      <c r="F8" s="3">
        <v>7</v>
      </c>
      <c r="G8" s="3" t="s">
        <v>37</v>
      </c>
      <c r="H8" s="3">
        <v>11</v>
      </c>
      <c r="I8" s="49">
        <v>21</v>
      </c>
      <c r="J8" s="61" t="s">
        <v>225</v>
      </c>
    </row>
    <row r="9" spans="1:10" ht="18" customHeight="1">
      <c r="A9" s="11">
        <v>0.40972222222222227</v>
      </c>
      <c r="B9" s="3" t="s">
        <v>15</v>
      </c>
      <c r="C9" s="3" t="s">
        <v>23</v>
      </c>
      <c r="D9" s="3">
        <v>1</v>
      </c>
      <c r="E9" s="61" t="s">
        <v>222</v>
      </c>
      <c r="F9" s="3">
        <v>9</v>
      </c>
      <c r="G9" s="3" t="s">
        <v>37</v>
      </c>
      <c r="H9" s="3">
        <v>3</v>
      </c>
      <c r="I9" s="3">
        <v>2</v>
      </c>
      <c r="J9" s="61" t="s">
        <v>224</v>
      </c>
    </row>
    <row r="10" spans="1:10" ht="18" customHeight="1">
      <c r="A10" s="50">
        <v>0.4166666666666667</v>
      </c>
      <c r="B10" s="51" t="s">
        <v>16</v>
      </c>
      <c r="C10" s="51" t="s">
        <v>207</v>
      </c>
      <c r="D10" s="51" t="s">
        <v>249</v>
      </c>
      <c r="E10" s="62" t="s">
        <v>173</v>
      </c>
      <c r="F10" s="51">
        <v>5</v>
      </c>
      <c r="G10" s="51" t="s">
        <v>37</v>
      </c>
      <c r="H10" s="51">
        <v>4</v>
      </c>
      <c r="I10" s="51" t="s">
        <v>250</v>
      </c>
      <c r="J10" s="62" t="s">
        <v>175</v>
      </c>
    </row>
    <row r="11" spans="1:10" ht="18" customHeight="1">
      <c r="A11" s="50">
        <v>0.4236111111111111</v>
      </c>
      <c r="B11" s="51" t="s">
        <v>17</v>
      </c>
      <c r="C11" s="51" t="s">
        <v>207</v>
      </c>
      <c r="D11" s="51" t="s">
        <v>252</v>
      </c>
      <c r="E11" s="62" t="s">
        <v>179</v>
      </c>
      <c r="F11" s="51">
        <v>6</v>
      </c>
      <c r="G11" s="51" t="s">
        <v>37</v>
      </c>
      <c r="H11" s="51">
        <v>4</v>
      </c>
      <c r="I11" s="51" t="s">
        <v>253</v>
      </c>
      <c r="J11" s="62" t="s">
        <v>181</v>
      </c>
    </row>
    <row r="12" spans="1:10" ht="18" customHeight="1">
      <c r="A12" s="50">
        <v>0.4305555555555556</v>
      </c>
      <c r="B12" s="51" t="s">
        <v>18</v>
      </c>
      <c r="C12" s="51" t="s">
        <v>207</v>
      </c>
      <c r="D12" s="51" t="s">
        <v>249</v>
      </c>
      <c r="E12" s="62" t="s">
        <v>173</v>
      </c>
      <c r="F12" s="51">
        <v>4</v>
      </c>
      <c r="G12" s="51" t="s">
        <v>37</v>
      </c>
      <c r="H12" s="51">
        <v>3</v>
      </c>
      <c r="I12" s="51" t="s">
        <v>251</v>
      </c>
      <c r="J12" s="62" t="s">
        <v>177</v>
      </c>
    </row>
    <row r="13" spans="1:10" ht="18" customHeight="1">
      <c r="A13" s="50">
        <v>0.4375</v>
      </c>
      <c r="B13" s="51" t="s">
        <v>19</v>
      </c>
      <c r="C13" s="51" t="s">
        <v>207</v>
      </c>
      <c r="D13" s="51" t="s">
        <v>250</v>
      </c>
      <c r="E13" s="62" t="s">
        <v>175</v>
      </c>
      <c r="F13" s="51">
        <v>4</v>
      </c>
      <c r="G13" s="51" t="s">
        <v>37</v>
      </c>
      <c r="H13" s="51">
        <v>3</v>
      </c>
      <c r="I13" s="51" t="s">
        <v>252</v>
      </c>
      <c r="J13" s="62" t="s">
        <v>179</v>
      </c>
    </row>
    <row r="14" spans="1:10" ht="18" customHeight="1">
      <c r="A14" s="50">
        <v>0.4444444444444444</v>
      </c>
      <c r="B14" s="51" t="s">
        <v>20</v>
      </c>
      <c r="C14" s="51" t="s">
        <v>207</v>
      </c>
      <c r="D14" s="51" t="s">
        <v>251</v>
      </c>
      <c r="E14" s="62" t="s">
        <v>177</v>
      </c>
      <c r="F14" s="51">
        <v>1</v>
      </c>
      <c r="G14" s="51" t="s">
        <v>37</v>
      </c>
      <c r="H14" s="51">
        <v>6</v>
      </c>
      <c r="I14" s="51" t="s">
        <v>253</v>
      </c>
      <c r="J14" s="62" t="s">
        <v>181</v>
      </c>
    </row>
    <row r="15" spans="1:10" ht="18" customHeight="1">
      <c r="A15" s="11">
        <v>0.4513888888888889</v>
      </c>
      <c r="B15" s="3" t="s">
        <v>198</v>
      </c>
      <c r="C15" s="49" t="s">
        <v>23</v>
      </c>
      <c r="D15" s="49">
        <v>2</v>
      </c>
      <c r="E15" s="61" t="s">
        <v>224</v>
      </c>
      <c r="F15" s="49">
        <v>2</v>
      </c>
      <c r="G15" s="49" t="s">
        <v>37</v>
      </c>
      <c r="H15" s="49">
        <v>9</v>
      </c>
      <c r="I15" s="49">
        <v>3</v>
      </c>
      <c r="J15" s="61" t="s">
        <v>127</v>
      </c>
    </row>
    <row r="16" spans="1:10" ht="18" customHeight="1">
      <c r="A16" s="11">
        <v>0.4583333333333333</v>
      </c>
      <c r="B16" s="3" t="s">
        <v>199</v>
      </c>
      <c r="C16" s="3" t="s">
        <v>28</v>
      </c>
      <c r="D16" s="49">
        <v>20</v>
      </c>
      <c r="E16" s="63" t="s">
        <v>223</v>
      </c>
      <c r="F16" s="49">
        <v>11</v>
      </c>
      <c r="G16" s="49" t="s">
        <v>37</v>
      </c>
      <c r="H16" s="49">
        <v>5</v>
      </c>
      <c r="I16" s="49">
        <v>21</v>
      </c>
      <c r="J16" s="61" t="s">
        <v>225</v>
      </c>
    </row>
    <row r="17" spans="1:10" ht="18" customHeight="1">
      <c r="A17" s="50">
        <v>0.46527777777777773</v>
      </c>
      <c r="B17" s="51" t="s">
        <v>200</v>
      </c>
      <c r="C17" s="51" t="s">
        <v>207</v>
      </c>
      <c r="D17" s="51" t="s">
        <v>249</v>
      </c>
      <c r="E17" s="62" t="s">
        <v>173</v>
      </c>
      <c r="F17" s="51">
        <v>6</v>
      </c>
      <c r="G17" s="51" t="s">
        <v>37</v>
      </c>
      <c r="H17" s="51">
        <v>4</v>
      </c>
      <c r="I17" s="51" t="s">
        <v>252</v>
      </c>
      <c r="J17" s="62" t="s">
        <v>179</v>
      </c>
    </row>
    <row r="18" spans="1:10" ht="18" customHeight="1">
      <c r="A18" s="50">
        <v>0.47222222222222227</v>
      </c>
      <c r="B18" s="51" t="s">
        <v>201</v>
      </c>
      <c r="C18" s="51" t="s">
        <v>207</v>
      </c>
      <c r="D18" s="51" t="s">
        <v>250</v>
      </c>
      <c r="E18" s="62" t="s">
        <v>175</v>
      </c>
      <c r="F18" s="51">
        <v>5</v>
      </c>
      <c r="G18" s="51" t="s">
        <v>37</v>
      </c>
      <c r="H18" s="51">
        <v>3</v>
      </c>
      <c r="I18" s="51" t="s">
        <v>253</v>
      </c>
      <c r="J18" s="62" t="s">
        <v>181</v>
      </c>
    </row>
    <row r="19" spans="1:10" ht="18" customHeight="1">
      <c r="A19" s="50">
        <v>0.4791666666666667</v>
      </c>
      <c r="B19" s="51" t="s">
        <v>202</v>
      </c>
      <c r="C19" s="51" t="s">
        <v>207</v>
      </c>
      <c r="D19" s="51" t="s">
        <v>251</v>
      </c>
      <c r="E19" s="62" t="s">
        <v>177</v>
      </c>
      <c r="F19" s="51">
        <v>4</v>
      </c>
      <c r="G19" s="51" t="s">
        <v>37</v>
      </c>
      <c r="H19" s="51">
        <v>2</v>
      </c>
      <c r="I19" s="51" t="s">
        <v>252</v>
      </c>
      <c r="J19" s="62" t="s">
        <v>179</v>
      </c>
    </row>
    <row r="20" spans="1:10" ht="18" customHeight="1">
      <c r="A20" s="50">
        <v>0.4861111111111111</v>
      </c>
      <c r="B20" s="51" t="s">
        <v>203</v>
      </c>
      <c r="C20" s="51" t="s">
        <v>207</v>
      </c>
      <c r="D20" s="51" t="s">
        <v>249</v>
      </c>
      <c r="E20" s="62" t="s">
        <v>173</v>
      </c>
      <c r="F20" s="51">
        <v>6</v>
      </c>
      <c r="G20" s="51" t="s">
        <v>37</v>
      </c>
      <c r="H20" s="51">
        <v>3</v>
      </c>
      <c r="I20" s="51" t="s">
        <v>253</v>
      </c>
      <c r="J20" s="62" t="s">
        <v>181</v>
      </c>
    </row>
    <row r="21" spans="1:10" ht="18" customHeight="1">
      <c r="A21" s="50">
        <v>0.4930555555555556</v>
      </c>
      <c r="B21" s="51" t="s">
        <v>204</v>
      </c>
      <c r="C21" s="51" t="s">
        <v>207</v>
      </c>
      <c r="D21" s="51" t="s">
        <v>250</v>
      </c>
      <c r="E21" s="62" t="s">
        <v>175</v>
      </c>
      <c r="F21" s="51">
        <v>3</v>
      </c>
      <c r="G21" s="51" t="s">
        <v>37</v>
      </c>
      <c r="H21" s="51">
        <v>5</v>
      </c>
      <c r="I21" s="51" t="s">
        <v>251</v>
      </c>
      <c r="J21" s="62" t="s">
        <v>177</v>
      </c>
    </row>
    <row r="22" spans="1:10" ht="18" customHeight="1">
      <c r="A22" s="64">
        <v>0.5</v>
      </c>
      <c r="B22" s="49" t="s">
        <v>205</v>
      </c>
      <c r="C22" s="49" t="s">
        <v>28</v>
      </c>
      <c r="D22" s="49">
        <v>19</v>
      </c>
      <c r="E22" s="61" t="s">
        <v>135</v>
      </c>
      <c r="F22" s="49">
        <v>7</v>
      </c>
      <c r="G22" s="49" t="s">
        <v>37</v>
      </c>
      <c r="H22" s="49">
        <v>10</v>
      </c>
      <c r="I22" s="49">
        <v>20</v>
      </c>
      <c r="J22" s="63" t="s">
        <v>223</v>
      </c>
    </row>
    <row r="23" spans="1:10" ht="18" customHeight="1">
      <c r="A23" s="64">
        <v>0.5069444444444444</v>
      </c>
      <c r="B23" s="49" t="s">
        <v>206</v>
      </c>
      <c r="C23" s="49" t="s">
        <v>23</v>
      </c>
      <c r="D23" s="49">
        <v>1</v>
      </c>
      <c r="E23" s="61" t="s">
        <v>222</v>
      </c>
      <c r="F23" s="49">
        <v>9</v>
      </c>
      <c r="G23" s="49" t="s">
        <v>37</v>
      </c>
      <c r="H23" s="49">
        <v>7</v>
      </c>
      <c r="I23" s="49">
        <v>3</v>
      </c>
      <c r="J23" s="61" t="s">
        <v>127</v>
      </c>
    </row>
    <row r="24" spans="1:10" ht="18" customHeight="1">
      <c r="A24" s="11">
        <v>0.513888888888889</v>
      </c>
      <c r="B24" s="111" t="s">
        <v>32</v>
      </c>
      <c r="C24" s="111"/>
      <c r="D24" s="111"/>
      <c r="E24" s="111"/>
      <c r="F24" s="111"/>
      <c r="G24" s="111"/>
      <c r="H24" s="111"/>
      <c r="I24" s="111"/>
      <c r="J24" s="111"/>
    </row>
    <row r="25" spans="1:10" ht="18" customHeight="1">
      <c r="A25" s="11"/>
      <c r="B25" s="111" t="s">
        <v>33</v>
      </c>
      <c r="C25" s="111"/>
      <c r="D25" s="111"/>
      <c r="E25" s="111"/>
      <c r="F25" s="111"/>
      <c r="G25" s="111"/>
      <c r="H25" s="111"/>
      <c r="I25" s="111"/>
      <c r="J25" s="111"/>
    </row>
    <row r="26" spans="1:10" ht="18" customHeight="1">
      <c r="A26" s="11">
        <v>0.5555555555555556</v>
      </c>
      <c r="B26" s="3" t="s">
        <v>76</v>
      </c>
      <c r="C26" s="3"/>
      <c r="D26" s="3" t="s">
        <v>43</v>
      </c>
      <c r="E26" s="3" t="str">
        <f>'トーナメント表'!A6</f>
        <v>アルバルクキッズ</v>
      </c>
      <c r="F26" s="3">
        <v>9</v>
      </c>
      <c r="G26" s="3" t="s">
        <v>37</v>
      </c>
      <c r="H26" s="3">
        <v>2</v>
      </c>
      <c r="I26" s="3" t="s">
        <v>43</v>
      </c>
      <c r="J26" s="3" t="str">
        <f>'トーナメント表'!A10</f>
        <v>鹿島ドッジファイターズ</v>
      </c>
    </row>
    <row r="27" spans="1:10" ht="18" customHeight="1">
      <c r="A27" s="11">
        <v>0.5625</v>
      </c>
      <c r="B27" s="3" t="s">
        <v>77</v>
      </c>
      <c r="C27" s="3"/>
      <c r="D27" s="3" t="s">
        <v>43</v>
      </c>
      <c r="E27" s="3" t="str">
        <f>'トーナメント表'!A14</f>
        <v>ブルースターキング</v>
      </c>
      <c r="F27" s="3">
        <v>11</v>
      </c>
      <c r="G27" s="3" t="s">
        <v>37</v>
      </c>
      <c r="H27" s="3">
        <v>10</v>
      </c>
      <c r="I27" s="3" t="s">
        <v>43</v>
      </c>
      <c r="J27" s="3" t="str">
        <f>'トーナメント表'!A18</f>
        <v>須賀川ゴジラキッズDBC</v>
      </c>
    </row>
    <row r="28" spans="1:10" ht="18" customHeight="1">
      <c r="A28" s="11">
        <v>0.5694444444444444</v>
      </c>
      <c r="B28" s="3" t="s">
        <v>84</v>
      </c>
      <c r="C28" s="3"/>
      <c r="D28" s="3" t="s">
        <v>43</v>
      </c>
      <c r="E28" s="3" t="str">
        <f>'トーナメント表'!A26</f>
        <v>Pchans</v>
      </c>
      <c r="F28" s="3">
        <v>3</v>
      </c>
      <c r="G28" s="3" t="s">
        <v>37</v>
      </c>
      <c r="H28" s="3">
        <v>9</v>
      </c>
      <c r="I28" s="3" t="s">
        <v>43</v>
      </c>
      <c r="J28" s="3" t="str">
        <f>'トーナメント表'!A30</f>
        <v>栗生ファイターズ</v>
      </c>
    </row>
    <row r="29" spans="1:10" ht="18" customHeight="1">
      <c r="A29" s="11">
        <v>0.576388888888889</v>
      </c>
      <c r="B29" s="3" t="s">
        <v>93</v>
      </c>
      <c r="C29" s="3" t="s">
        <v>215</v>
      </c>
      <c r="D29" s="3" t="s">
        <v>43</v>
      </c>
      <c r="E29" s="3" t="s">
        <v>320</v>
      </c>
      <c r="F29" s="3">
        <v>5</v>
      </c>
      <c r="G29" s="3" t="s">
        <v>37</v>
      </c>
      <c r="H29" s="3">
        <v>11</v>
      </c>
      <c r="I29" s="3" t="s">
        <v>43</v>
      </c>
      <c r="J29" s="53" t="s">
        <v>330</v>
      </c>
    </row>
    <row r="30" spans="1:10" ht="18" customHeight="1">
      <c r="A30" s="11">
        <v>0.5833333333333334</v>
      </c>
      <c r="B30" s="3" t="s">
        <v>95</v>
      </c>
      <c r="C30" s="3" t="s">
        <v>215</v>
      </c>
      <c r="D30" s="3" t="s">
        <v>43</v>
      </c>
      <c r="E30" s="94" t="s">
        <v>146</v>
      </c>
      <c r="F30" s="3">
        <v>10</v>
      </c>
      <c r="G30" s="3" t="s">
        <v>37</v>
      </c>
      <c r="H30" s="3">
        <v>5</v>
      </c>
      <c r="I30" s="3" t="s">
        <v>43</v>
      </c>
      <c r="J30" s="95" t="s">
        <v>130</v>
      </c>
    </row>
    <row r="31" spans="1:10" ht="18" customHeight="1">
      <c r="A31" s="11">
        <v>0.5902777777777778</v>
      </c>
      <c r="B31" s="3" t="s">
        <v>78</v>
      </c>
      <c r="C31" s="3" t="s">
        <v>215</v>
      </c>
      <c r="D31" s="3" t="s">
        <v>43</v>
      </c>
      <c r="E31" s="53" t="s">
        <v>330</v>
      </c>
      <c r="F31" s="3">
        <v>0</v>
      </c>
      <c r="G31" s="3" t="s">
        <v>37</v>
      </c>
      <c r="H31" s="3">
        <v>12</v>
      </c>
      <c r="I31" s="3" t="s">
        <v>43</v>
      </c>
      <c r="J31" s="94" t="s">
        <v>146</v>
      </c>
    </row>
    <row r="32" spans="1:10" ht="18" customHeight="1">
      <c r="A32" s="11">
        <v>0.5972222222222222</v>
      </c>
      <c r="B32" s="3" t="s">
        <v>94</v>
      </c>
      <c r="C32" s="3"/>
      <c r="D32" s="3" t="s">
        <v>43</v>
      </c>
      <c r="E32" s="3" t="s">
        <v>325</v>
      </c>
      <c r="F32" s="3">
        <v>7</v>
      </c>
      <c r="G32" s="3"/>
      <c r="H32" s="3">
        <v>10</v>
      </c>
      <c r="I32" s="3"/>
      <c r="J32" s="61" t="s">
        <v>129</v>
      </c>
    </row>
    <row r="33" spans="1:10" ht="18" customHeight="1">
      <c r="A33" s="11">
        <v>0.6041666666666666</v>
      </c>
      <c r="B33" s="3" t="s">
        <v>85</v>
      </c>
      <c r="C33" s="3"/>
      <c r="D33" s="3" t="s">
        <v>43</v>
      </c>
      <c r="E33" s="3" t="s">
        <v>309</v>
      </c>
      <c r="F33" s="3">
        <v>5</v>
      </c>
      <c r="G33" s="3" t="s">
        <v>37</v>
      </c>
      <c r="H33" s="3">
        <v>9</v>
      </c>
      <c r="I33" s="3" t="s">
        <v>43</v>
      </c>
      <c r="J33" s="61" t="s">
        <v>127</v>
      </c>
    </row>
    <row r="34" spans="1:10" ht="18" customHeight="1">
      <c r="A34" s="11">
        <v>0.6180555555555556</v>
      </c>
      <c r="B34" s="124" t="s">
        <v>217</v>
      </c>
      <c r="C34" s="3"/>
      <c r="D34" s="3" t="s">
        <v>43</v>
      </c>
      <c r="E34" s="111" t="s">
        <v>340</v>
      </c>
      <c r="F34" s="3">
        <v>9</v>
      </c>
      <c r="G34" s="3" t="s">
        <v>37</v>
      </c>
      <c r="H34" s="3">
        <v>6</v>
      </c>
      <c r="I34" s="3" t="s">
        <v>43</v>
      </c>
      <c r="J34" s="111" t="s">
        <v>127</v>
      </c>
    </row>
    <row r="35" spans="1:10" ht="18" customHeight="1">
      <c r="A35" s="3"/>
      <c r="B35" s="125"/>
      <c r="C35" s="3"/>
      <c r="D35" s="3" t="s">
        <v>43</v>
      </c>
      <c r="E35" s="111"/>
      <c r="F35" s="3">
        <v>6</v>
      </c>
      <c r="G35" s="3" t="s">
        <v>37</v>
      </c>
      <c r="H35" s="3">
        <v>9</v>
      </c>
      <c r="I35" s="3" t="s">
        <v>43</v>
      </c>
      <c r="J35" s="111"/>
    </row>
    <row r="36" spans="1:10" ht="18" customHeight="1">
      <c r="A36" s="3"/>
      <c r="B36" s="126"/>
      <c r="C36" s="3"/>
      <c r="D36" s="3" t="s">
        <v>43</v>
      </c>
      <c r="E36" s="111"/>
      <c r="F36" s="3">
        <v>7</v>
      </c>
      <c r="G36" s="3" t="s">
        <v>37</v>
      </c>
      <c r="H36" s="3">
        <v>8</v>
      </c>
      <c r="I36" s="3" t="s">
        <v>43</v>
      </c>
      <c r="J36" s="111"/>
    </row>
    <row r="37" spans="1:10" ht="18" customHeight="1">
      <c r="A37" s="3"/>
      <c r="B37" s="111" t="s">
        <v>107</v>
      </c>
      <c r="C37" s="111"/>
      <c r="D37" s="111"/>
      <c r="E37" s="111"/>
      <c r="F37" s="111"/>
      <c r="G37" s="111"/>
      <c r="H37" s="111"/>
      <c r="I37" s="111"/>
      <c r="J37" s="111"/>
    </row>
    <row r="38" spans="1:10" ht="18" customHeight="1">
      <c r="A38" s="11">
        <v>0.6527777777777778</v>
      </c>
      <c r="B38" s="111" t="s">
        <v>38</v>
      </c>
      <c r="C38" s="111"/>
      <c r="D38" s="111"/>
      <c r="E38" s="111"/>
      <c r="F38" s="111"/>
      <c r="G38" s="111"/>
      <c r="H38" s="111"/>
      <c r="I38" s="111"/>
      <c r="J38" s="111"/>
    </row>
    <row r="39" spans="1:10" ht="18" customHeight="1">
      <c r="A39" s="11">
        <v>0.6875</v>
      </c>
      <c r="B39" s="111" t="s">
        <v>39</v>
      </c>
      <c r="C39" s="111"/>
      <c r="D39" s="111"/>
      <c r="E39" s="111"/>
      <c r="F39" s="111"/>
      <c r="G39" s="111"/>
      <c r="H39" s="111"/>
      <c r="I39" s="111"/>
      <c r="J39" s="111"/>
    </row>
    <row r="40" spans="1:10" ht="18.75" customHeight="1">
      <c r="A40" s="60"/>
      <c r="B40" s="5"/>
      <c r="C40" s="5"/>
      <c r="D40" s="5"/>
      <c r="E40" s="5"/>
      <c r="F40" s="5"/>
      <c r="G40" s="5"/>
      <c r="H40" s="5"/>
      <c r="I40" s="5"/>
      <c r="J40" s="5"/>
    </row>
    <row r="41" spans="1:10" ht="18.75" customHeight="1">
      <c r="A41" s="60"/>
      <c r="B41" s="5"/>
      <c r="C41" s="5"/>
      <c r="D41" s="5"/>
      <c r="E41" s="5"/>
      <c r="F41" s="5"/>
      <c r="G41" s="5"/>
      <c r="H41" s="5"/>
      <c r="I41" s="5"/>
      <c r="J41" s="5"/>
    </row>
    <row r="42" spans="1:10" ht="42.7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28.5">
      <c r="A43" s="12"/>
      <c r="B43" s="1"/>
      <c r="C43" s="12" t="s">
        <v>124</v>
      </c>
      <c r="D43" s="1"/>
      <c r="E43" s="1"/>
      <c r="F43" s="1"/>
      <c r="G43" s="1"/>
      <c r="H43" s="1"/>
      <c r="I43" s="1"/>
      <c r="J43" s="1"/>
    </row>
    <row r="44" spans="1:10" ht="18" customHeight="1">
      <c r="A44" s="11">
        <v>0.3541666666666667</v>
      </c>
      <c r="B44" s="111" t="s">
        <v>40</v>
      </c>
      <c r="C44" s="111"/>
      <c r="D44" s="111"/>
      <c r="E44" s="111"/>
      <c r="F44" s="111"/>
      <c r="G44" s="111"/>
      <c r="H44" s="111"/>
      <c r="I44" s="111"/>
      <c r="J44" s="111"/>
    </row>
    <row r="45" spans="1:10" ht="18" customHeight="1">
      <c r="A45" s="11">
        <v>0.3680555555555556</v>
      </c>
      <c r="B45" s="111" t="s">
        <v>41</v>
      </c>
      <c r="C45" s="111"/>
      <c r="D45" s="111"/>
      <c r="E45" s="111"/>
      <c r="F45" s="111"/>
      <c r="G45" s="111"/>
      <c r="H45" s="111"/>
      <c r="I45" s="111"/>
      <c r="J45" s="111"/>
    </row>
    <row r="46" spans="1:10" ht="18" customHeight="1">
      <c r="A46" s="11">
        <v>0.375</v>
      </c>
      <c r="B46" s="111" t="s">
        <v>42</v>
      </c>
      <c r="C46" s="111"/>
      <c r="D46" s="111"/>
      <c r="E46" s="111"/>
      <c r="F46" s="111"/>
      <c r="G46" s="111"/>
      <c r="H46" s="111"/>
      <c r="I46" s="111"/>
      <c r="J46" s="111"/>
    </row>
    <row r="47" spans="1:10" ht="18" customHeight="1">
      <c r="A47" s="111"/>
      <c r="B47" s="111"/>
      <c r="C47" s="3"/>
      <c r="D47" s="3"/>
      <c r="E47" s="110" t="s">
        <v>164</v>
      </c>
      <c r="F47" s="111"/>
      <c r="G47" s="111"/>
      <c r="H47" s="111"/>
      <c r="I47" s="111"/>
      <c r="J47" s="111"/>
    </row>
    <row r="48" spans="1:10" ht="18" customHeight="1">
      <c r="A48" s="111" t="s">
        <v>12</v>
      </c>
      <c r="B48" s="111"/>
      <c r="C48" s="3" t="s">
        <v>21</v>
      </c>
      <c r="D48" s="3" t="s">
        <v>29</v>
      </c>
      <c r="E48" s="53" t="s">
        <v>30</v>
      </c>
      <c r="F48" s="121" t="s">
        <v>31</v>
      </c>
      <c r="G48" s="121"/>
      <c r="H48" s="121"/>
      <c r="I48" s="53" t="s">
        <v>29</v>
      </c>
      <c r="J48" s="53" t="s">
        <v>30</v>
      </c>
    </row>
    <row r="49" spans="1:10" ht="18" customHeight="1">
      <c r="A49" s="11">
        <v>0.3958333333333333</v>
      </c>
      <c r="B49" s="3" t="s">
        <v>13</v>
      </c>
      <c r="C49" s="3" t="s">
        <v>27</v>
      </c>
      <c r="D49" s="3">
        <v>16</v>
      </c>
      <c r="E49" s="61" t="s">
        <v>133</v>
      </c>
      <c r="F49" s="3">
        <v>9</v>
      </c>
      <c r="G49" s="3" t="s">
        <v>37</v>
      </c>
      <c r="H49" s="3">
        <v>10</v>
      </c>
      <c r="I49" s="3">
        <v>17</v>
      </c>
      <c r="J49" s="61" t="s">
        <v>228</v>
      </c>
    </row>
    <row r="50" spans="1:10" ht="18" customHeight="1">
      <c r="A50" s="11">
        <v>0.40277777777777773</v>
      </c>
      <c r="B50" s="3" t="s">
        <v>14</v>
      </c>
      <c r="C50" s="3" t="s">
        <v>26</v>
      </c>
      <c r="D50" s="3">
        <v>13</v>
      </c>
      <c r="E50" s="61" t="s">
        <v>226</v>
      </c>
      <c r="F50" s="3">
        <v>12</v>
      </c>
      <c r="G50" s="3" t="s">
        <v>37</v>
      </c>
      <c r="H50" s="3">
        <v>0</v>
      </c>
      <c r="I50" s="3">
        <v>14</v>
      </c>
      <c r="J50" s="61" t="s">
        <v>227</v>
      </c>
    </row>
    <row r="51" spans="1:10" ht="18" customHeight="1">
      <c r="A51" s="11">
        <v>0.40972222222222227</v>
      </c>
      <c r="B51" s="3" t="s">
        <v>15</v>
      </c>
      <c r="C51" s="3" t="s">
        <v>25</v>
      </c>
      <c r="D51" s="3">
        <v>8</v>
      </c>
      <c r="E51" s="61" t="s">
        <v>128</v>
      </c>
      <c r="F51" s="3">
        <v>5</v>
      </c>
      <c r="G51" s="3" t="s">
        <v>37</v>
      </c>
      <c r="H51" s="3">
        <v>11</v>
      </c>
      <c r="I51" s="3">
        <v>9</v>
      </c>
      <c r="J51" s="61" t="s">
        <v>129</v>
      </c>
    </row>
    <row r="52" spans="1:10" ht="18" customHeight="1">
      <c r="A52" s="50">
        <v>0.4166666666666667</v>
      </c>
      <c r="B52" s="51" t="s">
        <v>16</v>
      </c>
      <c r="C52" s="51" t="s">
        <v>208</v>
      </c>
      <c r="D52" s="51" t="s">
        <v>279</v>
      </c>
      <c r="E52" s="62" t="s">
        <v>182</v>
      </c>
      <c r="F52" s="51">
        <v>5</v>
      </c>
      <c r="G52" s="51" t="s">
        <v>37</v>
      </c>
      <c r="H52" s="51">
        <v>2</v>
      </c>
      <c r="I52" s="51" t="s">
        <v>255</v>
      </c>
      <c r="J52" s="62" t="s">
        <v>184</v>
      </c>
    </row>
    <row r="53" spans="1:10" ht="18" customHeight="1">
      <c r="A53" s="50">
        <v>0.4236111111111111</v>
      </c>
      <c r="B53" s="51" t="s">
        <v>17</v>
      </c>
      <c r="C53" s="51" t="s">
        <v>208</v>
      </c>
      <c r="D53" s="51" t="s">
        <v>280</v>
      </c>
      <c r="E53" s="62" t="s">
        <v>169</v>
      </c>
      <c r="F53" s="51">
        <v>3</v>
      </c>
      <c r="G53" s="51" t="s">
        <v>37</v>
      </c>
      <c r="H53" s="51">
        <v>2</v>
      </c>
      <c r="I53" s="51" t="s">
        <v>283</v>
      </c>
      <c r="J53" s="62" t="s">
        <v>248</v>
      </c>
    </row>
    <row r="54" spans="1:10" ht="18" customHeight="1">
      <c r="A54" s="50">
        <v>0.4305555555555556</v>
      </c>
      <c r="B54" s="51" t="s">
        <v>18</v>
      </c>
      <c r="C54" s="51" t="s">
        <v>208</v>
      </c>
      <c r="D54" s="51" t="s">
        <v>279</v>
      </c>
      <c r="E54" s="62" t="s">
        <v>182</v>
      </c>
      <c r="F54" s="51">
        <v>4</v>
      </c>
      <c r="G54" s="51" t="s">
        <v>37</v>
      </c>
      <c r="H54" s="51">
        <v>6</v>
      </c>
      <c r="I54" s="51" t="s">
        <v>281</v>
      </c>
      <c r="J54" s="62" t="s">
        <v>186</v>
      </c>
    </row>
    <row r="55" spans="1:10" ht="18" customHeight="1">
      <c r="A55" s="50">
        <v>0.4375</v>
      </c>
      <c r="B55" s="51" t="s">
        <v>19</v>
      </c>
      <c r="C55" s="51" t="s">
        <v>208</v>
      </c>
      <c r="D55" s="51" t="s">
        <v>255</v>
      </c>
      <c r="E55" s="62" t="s">
        <v>184</v>
      </c>
      <c r="F55" s="51">
        <v>3</v>
      </c>
      <c r="G55" s="51" t="s">
        <v>37</v>
      </c>
      <c r="H55" s="51">
        <v>4</v>
      </c>
      <c r="I55" s="51" t="s">
        <v>280</v>
      </c>
      <c r="J55" s="62" t="s">
        <v>169</v>
      </c>
    </row>
    <row r="56" spans="1:10" ht="18" customHeight="1">
      <c r="A56" s="50">
        <v>0.4444444444444444</v>
      </c>
      <c r="B56" s="51" t="s">
        <v>20</v>
      </c>
      <c r="C56" s="51" t="s">
        <v>208</v>
      </c>
      <c r="D56" s="51" t="s">
        <v>281</v>
      </c>
      <c r="E56" s="62" t="s">
        <v>186</v>
      </c>
      <c r="F56" s="51">
        <v>6</v>
      </c>
      <c r="G56" s="51" t="s">
        <v>37</v>
      </c>
      <c r="H56" s="51">
        <v>0</v>
      </c>
      <c r="I56" s="51" t="s">
        <v>283</v>
      </c>
      <c r="J56" s="62" t="s">
        <v>248</v>
      </c>
    </row>
    <row r="57" spans="1:10" ht="18" customHeight="1">
      <c r="A57" s="11">
        <v>0.4513888888888889</v>
      </c>
      <c r="B57" s="3" t="s">
        <v>198</v>
      </c>
      <c r="C57" s="3" t="s">
        <v>27</v>
      </c>
      <c r="D57" s="49">
        <v>17</v>
      </c>
      <c r="E57" s="61" t="s">
        <v>228</v>
      </c>
      <c r="F57" s="49">
        <v>9</v>
      </c>
      <c r="G57" s="49" t="s">
        <v>37</v>
      </c>
      <c r="H57" s="49">
        <v>7</v>
      </c>
      <c r="I57" s="49">
        <v>18</v>
      </c>
      <c r="J57" s="61" t="s">
        <v>134</v>
      </c>
    </row>
    <row r="58" spans="1:10" ht="18" customHeight="1">
      <c r="A58" s="11">
        <v>0.4583333333333333</v>
      </c>
      <c r="B58" s="3" t="s">
        <v>199</v>
      </c>
      <c r="C58" s="3" t="s">
        <v>26</v>
      </c>
      <c r="D58" s="49">
        <v>14</v>
      </c>
      <c r="E58" s="61" t="s">
        <v>227</v>
      </c>
      <c r="F58" s="49">
        <v>1</v>
      </c>
      <c r="G58" s="49" t="s">
        <v>37</v>
      </c>
      <c r="H58" s="49">
        <v>9</v>
      </c>
      <c r="I58" s="49">
        <v>15</v>
      </c>
      <c r="J58" s="61" t="s">
        <v>132</v>
      </c>
    </row>
    <row r="59" spans="1:16" ht="18" customHeight="1">
      <c r="A59" s="50">
        <v>0.46527777777777773</v>
      </c>
      <c r="B59" s="51" t="s">
        <v>200</v>
      </c>
      <c r="C59" s="51" t="s">
        <v>208</v>
      </c>
      <c r="D59" s="51" t="s">
        <v>279</v>
      </c>
      <c r="E59" s="62" t="s">
        <v>182</v>
      </c>
      <c r="F59" s="51">
        <v>6</v>
      </c>
      <c r="G59" s="51" t="s">
        <v>37</v>
      </c>
      <c r="H59" s="51">
        <v>5</v>
      </c>
      <c r="I59" s="51" t="s">
        <v>280</v>
      </c>
      <c r="J59" s="62" t="s">
        <v>169</v>
      </c>
      <c r="P59" t="s">
        <v>328</v>
      </c>
    </row>
    <row r="60" spans="1:10" ht="18" customHeight="1">
      <c r="A60" s="50">
        <v>0.47222222222222227</v>
      </c>
      <c r="B60" s="51" t="s">
        <v>201</v>
      </c>
      <c r="C60" s="51" t="s">
        <v>208</v>
      </c>
      <c r="D60" s="51" t="s">
        <v>255</v>
      </c>
      <c r="E60" s="62" t="s">
        <v>184</v>
      </c>
      <c r="F60" s="51">
        <v>2</v>
      </c>
      <c r="G60" s="51" t="s">
        <v>37</v>
      </c>
      <c r="H60" s="51">
        <v>4</v>
      </c>
      <c r="I60" s="51" t="s">
        <v>283</v>
      </c>
      <c r="J60" s="62" t="s">
        <v>248</v>
      </c>
    </row>
    <row r="61" spans="1:10" ht="18" customHeight="1">
      <c r="A61" s="50">
        <v>0.4791666666666667</v>
      </c>
      <c r="B61" s="51" t="s">
        <v>202</v>
      </c>
      <c r="C61" s="51" t="s">
        <v>208</v>
      </c>
      <c r="D61" s="51" t="s">
        <v>281</v>
      </c>
      <c r="E61" s="62" t="s">
        <v>186</v>
      </c>
      <c r="F61" s="51">
        <v>7</v>
      </c>
      <c r="G61" s="51" t="s">
        <v>37</v>
      </c>
      <c r="H61" s="51">
        <v>0</v>
      </c>
      <c r="I61" s="51" t="s">
        <v>280</v>
      </c>
      <c r="J61" s="62" t="s">
        <v>169</v>
      </c>
    </row>
    <row r="62" spans="1:10" ht="18" customHeight="1">
      <c r="A62" s="50">
        <v>0.4861111111111111</v>
      </c>
      <c r="B62" s="51" t="s">
        <v>203</v>
      </c>
      <c r="C62" s="51" t="s">
        <v>208</v>
      </c>
      <c r="D62" s="51" t="s">
        <v>279</v>
      </c>
      <c r="E62" s="62" t="s">
        <v>182</v>
      </c>
      <c r="F62" s="51">
        <v>5</v>
      </c>
      <c r="G62" s="51" t="s">
        <v>37</v>
      </c>
      <c r="H62" s="51">
        <v>3</v>
      </c>
      <c r="I62" s="51" t="s">
        <v>283</v>
      </c>
      <c r="J62" s="62" t="s">
        <v>248</v>
      </c>
    </row>
    <row r="63" spans="1:10" ht="18" customHeight="1">
      <c r="A63" s="50">
        <v>0.4930555555555556</v>
      </c>
      <c r="B63" s="51" t="s">
        <v>204</v>
      </c>
      <c r="C63" s="51" t="s">
        <v>208</v>
      </c>
      <c r="D63" s="51" t="s">
        <v>282</v>
      </c>
      <c r="E63" s="62" t="s">
        <v>184</v>
      </c>
      <c r="F63" s="51">
        <v>5</v>
      </c>
      <c r="G63" s="51" t="s">
        <v>37</v>
      </c>
      <c r="H63" s="51">
        <v>2</v>
      </c>
      <c r="I63" s="51" t="s">
        <v>281</v>
      </c>
      <c r="J63" s="62" t="s">
        <v>186</v>
      </c>
    </row>
    <row r="64" spans="1:10" ht="18" customHeight="1">
      <c r="A64" s="64">
        <v>0.5</v>
      </c>
      <c r="B64" s="49" t="s">
        <v>205</v>
      </c>
      <c r="C64" s="3" t="s">
        <v>26</v>
      </c>
      <c r="D64" s="49">
        <v>13</v>
      </c>
      <c r="E64" s="61" t="s">
        <v>226</v>
      </c>
      <c r="F64" s="49">
        <v>9</v>
      </c>
      <c r="G64" s="49" t="s">
        <v>37</v>
      </c>
      <c r="H64" s="49">
        <v>7</v>
      </c>
      <c r="I64" s="49">
        <v>15</v>
      </c>
      <c r="J64" s="61" t="s">
        <v>132</v>
      </c>
    </row>
    <row r="65" spans="1:10" ht="18" customHeight="1">
      <c r="A65" s="64">
        <v>0.5069444444444444</v>
      </c>
      <c r="B65" s="49" t="s">
        <v>206</v>
      </c>
      <c r="C65" s="3" t="s">
        <v>27</v>
      </c>
      <c r="D65" s="49">
        <v>16</v>
      </c>
      <c r="E65" s="61" t="s">
        <v>133</v>
      </c>
      <c r="F65" s="49">
        <v>8</v>
      </c>
      <c r="G65" s="49" t="s">
        <v>37</v>
      </c>
      <c r="H65" s="49">
        <v>6</v>
      </c>
      <c r="I65" s="49">
        <v>18</v>
      </c>
      <c r="J65" s="61" t="s">
        <v>134</v>
      </c>
    </row>
    <row r="66" spans="1:10" ht="18" customHeight="1">
      <c r="A66" s="11">
        <v>0.513888888888889</v>
      </c>
      <c r="B66" s="111" t="s">
        <v>32</v>
      </c>
      <c r="C66" s="111"/>
      <c r="D66" s="111"/>
      <c r="E66" s="111"/>
      <c r="F66" s="111"/>
      <c r="G66" s="111"/>
      <c r="H66" s="111"/>
      <c r="I66" s="111"/>
      <c r="J66" s="111"/>
    </row>
    <row r="67" spans="1:10" ht="18" customHeight="1">
      <c r="A67" s="11"/>
      <c r="B67" s="111" t="s">
        <v>33</v>
      </c>
      <c r="C67" s="111"/>
      <c r="D67" s="111"/>
      <c r="E67" s="111"/>
      <c r="F67" s="111"/>
      <c r="G67" s="111"/>
      <c r="H67" s="111"/>
      <c r="I67" s="111"/>
      <c r="J67" s="111"/>
    </row>
    <row r="68" spans="1:10" ht="18" customHeight="1">
      <c r="A68" s="11">
        <v>0.5555555555555556</v>
      </c>
      <c r="B68" s="3" t="s">
        <v>86</v>
      </c>
      <c r="C68" s="3"/>
      <c r="D68" s="3" t="s">
        <v>43</v>
      </c>
      <c r="E68" s="3" t="str">
        <f>'トーナメント表'!A34</f>
        <v>館ジャングルー</v>
      </c>
      <c r="F68" s="3">
        <v>2</v>
      </c>
      <c r="G68" s="3" t="s">
        <v>37</v>
      </c>
      <c r="H68" s="3">
        <v>9</v>
      </c>
      <c r="I68" s="3" t="s">
        <v>43</v>
      </c>
      <c r="J68" s="3" t="str">
        <f>'トーナメント表'!A38</f>
        <v>WANOドリームズ</v>
      </c>
    </row>
    <row r="69" spans="1:10" ht="18" customHeight="1">
      <c r="A69" s="11">
        <v>0.5625</v>
      </c>
      <c r="B69" s="3" t="s">
        <v>88</v>
      </c>
      <c r="C69" s="3"/>
      <c r="D69" s="3" t="s">
        <v>43</v>
      </c>
      <c r="E69" s="3" t="str">
        <f>'トーナメント表'!N14</f>
        <v>大衡ファイターズ</v>
      </c>
      <c r="F69" s="3">
        <v>5</v>
      </c>
      <c r="G69" s="3" t="s">
        <v>37</v>
      </c>
      <c r="H69" s="3">
        <v>7</v>
      </c>
      <c r="I69" s="3" t="s">
        <v>43</v>
      </c>
      <c r="J69" s="3" t="str">
        <f>'トーナメント表'!N18</f>
        <v>鳥川ライジングファルコン</v>
      </c>
    </row>
    <row r="70" spans="1:10" ht="18" customHeight="1">
      <c r="A70" s="11">
        <v>0.5694444444444444</v>
      </c>
      <c r="B70" s="3" t="s">
        <v>90</v>
      </c>
      <c r="C70" s="3"/>
      <c r="D70" s="3" t="s">
        <v>43</v>
      </c>
      <c r="E70" s="3" t="str">
        <f>'トーナメント表'!N26</f>
        <v>原小ファイターズ</v>
      </c>
      <c r="F70" s="3">
        <v>9</v>
      </c>
      <c r="G70" s="3" t="s">
        <v>37</v>
      </c>
      <c r="H70" s="3">
        <v>5</v>
      </c>
      <c r="I70" s="3" t="s">
        <v>43</v>
      </c>
      <c r="J70" s="3" t="str">
        <f>'トーナメント表'!N30</f>
        <v>台原レイカーズ</v>
      </c>
    </row>
    <row r="71" spans="1:10" ht="18" customHeight="1">
      <c r="A71" s="11">
        <v>0.576388888888889</v>
      </c>
      <c r="B71" s="3" t="s">
        <v>96</v>
      </c>
      <c r="C71" s="3" t="s">
        <v>215</v>
      </c>
      <c r="D71" s="3" t="s">
        <v>43</v>
      </c>
      <c r="E71" s="3" t="s">
        <v>327</v>
      </c>
      <c r="F71" s="3">
        <v>4</v>
      </c>
      <c r="G71" s="3" t="s">
        <v>37</v>
      </c>
      <c r="H71" s="3">
        <v>10</v>
      </c>
      <c r="I71" s="3" t="s">
        <v>43</v>
      </c>
      <c r="J71" s="3" t="s">
        <v>322</v>
      </c>
    </row>
    <row r="72" spans="1:10" ht="18" customHeight="1">
      <c r="A72" s="11">
        <v>0.5833333333333334</v>
      </c>
      <c r="B72" s="3" t="s">
        <v>97</v>
      </c>
      <c r="C72" s="3" t="s">
        <v>215</v>
      </c>
      <c r="D72" s="3" t="s">
        <v>43</v>
      </c>
      <c r="E72" s="53" t="s">
        <v>324</v>
      </c>
      <c r="F72" s="3">
        <v>3</v>
      </c>
      <c r="G72" s="3" t="s">
        <v>37</v>
      </c>
      <c r="H72" s="3">
        <v>7</v>
      </c>
      <c r="I72" s="3" t="s">
        <v>43</v>
      </c>
      <c r="J72" s="3" t="s">
        <v>322</v>
      </c>
    </row>
    <row r="73" spans="1:10" ht="18" customHeight="1">
      <c r="A73" s="11">
        <v>0.5972222222222222</v>
      </c>
      <c r="B73" s="3" t="s">
        <v>87</v>
      </c>
      <c r="C73" s="3"/>
      <c r="D73" s="3" t="s">
        <v>43</v>
      </c>
      <c r="E73" s="41" t="s">
        <v>146</v>
      </c>
      <c r="F73" s="99">
        <v>6</v>
      </c>
      <c r="G73" s="3" t="s">
        <v>37</v>
      </c>
      <c r="H73" s="3">
        <v>4</v>
      </c>
      <c r="I73" s="3" t="s">
        <v>43</v>
      </c>
      <c r="J73" s="3" t="s">
        <v>322</v>
      </c>
    </row>
    <row r="74" spans="1:10" ht="18" customHeight="1">
      <c r="A74" s="11">
        <v>0.6041666666666666</v>
      </c>
      <c r="B74" s="3" t="s">
        <v>98</v>
      </c>
      <c r="C74" s="3"/>
      <c r="D74" s="3"/>
      <c r="E74" s="3" t="s">
        <v>321</v>
      </c>
      <c r="F74" s="3">
        <v>5</v>
      </c>
      <c r="G74" s="3" t="s">
        <v>37</v>
      </c>
      <c r="H74" s="3">
        <v>11</v>
      </c>
      <c r="I74" s="3"/>
      <c r="J74" s="3" t="s">
        <v>162</v>
      </c>
    </row>
    <row r="75" spans="1:10" ht="18" customHeight="1">
      <c r="A75" s="11">
        <v>0.611111111111111</v>
      </c>
      <c r="B75" s="3" t="s">
        <v>91</v>
      </c>
      <c r="C75" s="3"/>
      <c r="D75" s="3"/>
      <c r="E75" s="3" t="s">
        <v>133</v>
      </c>
      <c r="F75" s="3">
        <v>6</v>
      </c>
      <c r="G75" s="3" t="s">
        <v>37</v>
      </c>
      <c r="H75" s="3">
        <v>9</v>
      </c>
      <c r="I75" s="3"/>
      <c r="J75" s="3" t="s">
        <v>59</v>
      </c>
    </row>
    <row r="76" spans="1:10" ht="18" customHeight="1">
      <c r="A76" s="11">
        <v>0.6180555555555556</v>
      </c>
      <c r="B76" s="124" t="s">
        <v>218</v>
      </c>
      <c r="C76" s="3"/>
      <c r="D76" s="3" t="s">
        <v>43</v>
      </c>
      <c r="E76" s="111" t="s">
        <v>162</v>
      </c>
      <c r="F76" s="3">
        <v>10</v>
      </c>
      <c r="G76" s="3" t="s">
        <v>37</v>
      </c>
      <c r="H76" s="3">
        <v>7</v>
      </c>
      <c r="I76" s="3" t="s">
        <v>43</v>
      </c>
      <c r="J76" s="111" t="s">
        <v>59</v>
      </c>
    </row>
    <row r="77" spans="1:10" ht="18" customHeight="1">
      <c r="A77" s="3"/>
      <c r="B77" s="125"/>
      <c r="C77" s="3"/>
      <c r="D77" s="3" t="s">
        <v>43</v>
      </c>
      <c r="E77" s="111"/>
      <c r="F77" s="3">
        <v>9</v>
      </c>
      <c r="G77" s="3" t="s">
        <v>37</v>
      </c>
      <c r="H77" s="3">
        <v>7</v>
      </c>
      <c r="I77" s="3" t="s">
        <v>43</v>
      </c>
      <c r="J77" s="111"/>
    </row>
    <row r="78" spans="1:10" ht="18" customHeight="1">
      <c r="A78" s="3"/>
      <c r="B78" s="126"/>
      <c r="C78" s="3"/>
      <c r="D78" s="3" t="s">
        <v>43</v>
      </c>
      <c r="E78" s="111"/>
      <c r="F78" s="3"/>
      <c r="G78" s="3" t="s">
        <v>37</v>
      </c>
      <c r="H78" s="3"/>
      <c r="I78" s="3" t="s">
        <v>43</v>
      </c>
      <c r="J78" s="111"/>
    </row>
    <row r="79" spans="1:10" ht="18" customHeight="1">
      <c r="A79" s="11">
        <v>0.6319444444444444</v>
      </c>
      <c r="B79" s="23" t="s">
        <v>47</v>
      </c>
      <c r="C79" s="3"/>
      <c r="D79" s="3" t="s">
        <v>43</v>
      </c>
      <c r="E79" s="3" t="str">
        <f>'トーナメント表'!E9</f>
        <v>須賀川ブルーインパルス</v>
      </c>
      <c r="F79" s="3">
        <v>7</v>
      </c>
      <c r="G79" s="3" t="s">
        <v>37</v>
      </c>
      <c r="H79" s="3">
        <v>8</v>
      </c>
      <c r="I79" s="3" t="s">
        <v>43</v>
      </c>
      <c r="J79" s="3" t="str">
        <f>'トーナメント表'!E5</f>
        <v>WANOドリームズ</v>
      </c>
    </row>
    <row r="80" spans="1:10" ht="18" customHeight="1">
      <c r="A80" s="11">
        <v>0.638888888888889</v>
      </c>
      <c r="B80" s="121" t="s">
        <v>48</v>
      </c>
      <c r="C80" s="3"/>
      <c r="D80" s="3" t="s">
        <v>43</v>
      </c>
      <c r="E80" s="111" t="s">
        <v>356</v>
      </c>
      <c r="F80" s="3">
        <v>7</v>
      </c>
      <c r="G80" s="3" t="s">
        <v>37</v>
      </c>
      <c r="H80" s="3">
        <v>9</v>
      </c>
      <c r="I80" s="3" t="s">
        <v>43</v>
      </c>
      <c r="J80" s="111" t="s">
        <v>357</v>
      </c>
    </row>
    <row r="81" spans="1:10" ht="18" customHeight="1">
      <c r="A81" s="3"/>
      <c r="B81" s="122"/>
      <c r="C81" s="3"/>
      <c r="D81" s="3" t="s">
        <v>43</v>
      </c>
      <c r="E81" s="111"/>
      <c r="F81" s="3">
        <v>7</v>
      </c>
      <c r="G81" s="3" t="s">
        <v>37</v>
      </c>
      <c r="H81" s="3">
        <v>8</v>
      </c>
      <c r="I81" s="3" t="s">
        <v>43</v>
      </c>
      <c r="J81" s="111"/>
    </row>
    <row r="82" spans="1:10" ht="18" customHeight="1">
      <c r="A82" s="3"/>
      <c r="B82" s="123"/>
      <c r="C82" s="3"/>
      <c r="D82" s="3" t="s">
        <v>43</v>
      </c>
      <c r="E82" s="111"/>
      <c r="F82" s="3"/>
      <c r="G82" s="3" t="s">
        <v>37</v>
      </c>
      <c r="H82" s="3"/>
      <c r="I82" s="3" t="s">
        <v>43</v>
      </c>
      <c r="J82" s="111"/>
    </row>
    <row r="83" spans="1:10" ht="18" customHeight="1">
      <c r="A83" s="3"/>
      <c r="B83" s="111"/>
      <c r="C83" s="111"/>
      <c r="D83" s="111"/>
      <c r="E83" s="111"/>
      <c r="F83" s="111"/>
      <c r="G83" s="111"/>
      <c r="H83" s="111"/>
      <c r="I83" s="111"/>
      <c r="J83" s="111"/>
    </row>
    <row r="84" spans="1:10" ht="18" customHeight="1">
      <c r="A84" s="11">
        <v>0.6527777777777778</v>
      </c>
      <c r="B84" s="111" t="s">
        <v>38</v>
      </c>
      <c r="C84" s="111"/>
      <c r="D84" s="111"/>
      <c r="E84" s="111"/>
      <c r="F84" s="111"/>
      <c r="G84" s="111"/>
      <c r="H84" s="111"/>
      <c r="I84" s="111"/>
      <c r="J84" s="111"/>
    </row>
    <row r="85" spans="1:10" ht="18" customHeight="1">
      <c r="A85" s="11">
        <v>0.6875</v>
      </c>
      <c r="B85" s="111" t="s">
        <v>39</v>
      </c>
      <c r="C85" s="111"/>
      <c r="D85" s="111"/>
      <c r="E85" s="111"/>
      <c r="F85" s="111"/>
      <c r="G85" s="111"/>
      <c r="H85" s="111"/>
      <c r="I85" s="111"/>
      <c r="J85" s="111"/>
    </row>
    <row r="86" spans="1:3" ht="28.5">
      <c r="A86" s="10"/>
      <c r="C86" s="9" t="s">
        <v>125</v>
      </c>
    </row>
    <row r="88" spans="1:10" ht="18" customHeight="1">
      <c r="A88" s="11">
        <v>0.3541666666666667</v>
      </c>
      <c r="B88" s="111" t="s">
        <v>40</v>
      </c>
      <c r="C88" s="111"/>
      <c r="D88" s="111"/>
      <c r="E88" s="111"/>
      <c r="F88" s="111"/>
      <c r="G88" s="111"/>
      <c r="H88" s="111"/>
      <c r="I88" s="111"/>
      <c r="J88" s="111"/>
    </row>
    <row r="89" spans="1:10" ht="18" customHeight="1">
      <c r="A89" s="11">
        <v>0.3680555555555556</v>
      </c>
      <c r="B89" s="111" t="s">
        <v>41</v>
      </c>
      <c r="C89" s="111"/>
      <c r="D89" s="111"/>
      <c r="E89" s="111"/>
      <c r="F89" s="111"/>
      <c r="G89" s="111"/>
      <c r="H89" s="111"/>
      <c r="I89" s="111"/>
      <c r="J89" s="111"/>
    </row>
    <row r="90" spans="1:10" ht="18" customHeight="1">
      <c r="A90" s="11">
        <v>0.375</v>
      </c>
      <c r="B90" s="111" t="s">
        <v>42</v>
      </c>
      <c r="C90" s="111"/>
      <c r="D90" s="111"/>
      <c r="E90" s="111"/>
      <c r="F90" s="111"/>
      <c r="G90" s="111"/>
      <c r="H90" s="111"/>
      <c r="I90" s="111"/>
      <c r="J90" s="111"/>
    </row>
    <row r="91" spans="1:10" ht="18" customHeight="1">
      <c r="A91" s="111"/>
      <c r="B91" s="111"/>
      <c r="C91" s="3"/>
      <c r="D91" s="3"/>
      <c r="E91" s="110" t="s">
        <v>164</v>
      </c>
      <c r="F91" s="111"/>
      <c r="G91" s="111"/>
      <c r="H91" s="111"/>
      <c r="I91" s="111"/>
      <c r="J91" s="111"/>
    </row>
    <row r="92" spans="1:10" ht="18" customHeight="1">
      <c r="A92" s="111" t="s">
        <v>12</v>
      </c>
      <c r="B92" s="111"/>
      <c r="C92" s="3" t="s">
        <v>21</v>
      </c>
      <c r="D92" s="3" t="s">
        <v>29</v>
      </c>
      <c r="E92" s="53" t="s">
        <v>30</v>
      </c>
      <c r="F92" s="121" t="s">
        <v>31</v>
      </c>
      <c r="G92" s="121"/>
      <c r="H92" s="121"/>
      <c r="I92" s="53" t="s">
        <v>29</v>
      </c>
      <c r="J92" s="53" t="s">
        <v>30</v>
      </c>
    </row>
    <row r="93" spans="1:10" ht="18" customHeight="1">
      <c r="A93" s="11">
        <v>0.3958333333333333</v>
      </c>
      <c r="B93" s="3" t="s">
        <v>13</v>
      </c>
      <c r="C93" s="3" t="s">
        <v>22</v>
      </c>
      <c r="D93" s="49">
        <v>10</v>
      </c>
      <c r="E93" s="61" t="s">
        <v>130</v>
      </c>
      <c r="F93" s="49">
        <v>8</v>
      </c>
      <c r="G93" s="49" t="s">
        <v>37</v>
      </c>
      <c r="H93" s="49">
        <v>7</v>
      </c>
      <c r="I93" s="49">
        <v>12</v>
      </c>
      <c r="J93" s="61" t="s">
        <v>136</v>
      </c>
    </row>
    <row r="94" spans="1:10" ht="18" customHeight="1">
      <c r="A94" s="11">
        <v>0.40277777777777773</v>
      </c>
      <c r="B94" s="3" t="s">
        <v>14</v>
      </c>
      <c r="C94" s="3" t="s">
        <v>24</v>
      </c>
      <c r="D94" s="3">
        <v>4</v>
      </c>
      <c r="E94" s="61" t="s">
        <v>229</v>
      </c>
      <c r="F94" s="3">
        <v>10</v>
      </c>
      <c r="G94" s="3" t="s">
        <v>37</v>
      </c>
      <c r="H94" s="3">
        <v>3</v>
      </c>
      <c r="I94" s="3">
        <v>5</v>
      </c>
      <c r="J94" s="61" t="s">
        <v>230</v>
      </c>
    </row>
    <row r="95" spans="1:10" ht="18" customHeight="1">
      <c r="A95" s="50">
        <v>0.40972222222222227</v>
      </c>
      <c r="B95" s="51" t="s">
        <v>15</v>
      </c>
      <c r="C95" s="51" t="s">
        <v>209</v>
      </c>
      <c r="D95" s="51" t="s">
        <v>284</v>
      </c>
      <c r="E95" s="62" t="s">
        <v>188</v>
      </c>
      <c r="F95" s="51">
        <v>6</v>
      </c>
      <c r="G95" s="51" t="s">
        <v>37</v>
      </c>
      <c r="H95" s="51">
        <v>2</v>
      </c>
      <c r="I95" s="51" t="s">
        <v>287</v>
      </c>
      <c r="J95" s="62" t="s">
        <v>190</v>
      </c>
    </row>
    <row r="96" spans="1:10" ht="18" customHeight="1">
      <c r="A96" s="50">
        <v>0.4166666666666667</v>
      </c>
      <c r="B96" s="51" t="s">
        <v>16</v>
      </c>
      <c r="C96" s="51" t="s">
        <v>209</v>
      </c>
      <c r="D96" s="51" t="s">
        <v>285</v>
      </c>
      <c r="E96" s="62" t="s">
        <v>171</v>
      </c>
      <c r="F96" s="51">
        <v>5</v>
      </c>
      <c r="G96" s="51" t="s">
        <v>37</v>
      </c>
      <c r="H96" s="51">
        <v>5</v>
      </c>
      <c r="I96" s="51" t="s">
        <v>288</v>
      </c>
      <c r="J96" s="62" t="s">
        <v>194</v>
      </c>
    </row>
    <row r="97" spans="1:10" ht="18" customHeight="1">
      <c r="A97" s="50">
        <v>0.4236111111111111</v>
      </c>
      <c r="B97" s="51" t="s">
        <v>17</v>
      </c>
      <c r="C97" s="51" t="s">
        <v>209</v>
      </c>
      <c r="D97" s="51" t="s">
        <v>284</v>
      </c>
      <c r="E97" s="62" t="s">
        <v>188</v>
      </c>
      <c r="F97" s="51">
        <v>4</v>
      </c>
      <c r="G97" s="51" t="s">
        <v>37</v>
      </c>
      <c r="H97" s="51">
        <v>3</v>
      </c>
      <c r="I97" s="51" t="s">
        <v>286</v>
      </c>
      <c r="J97" s="62" t="s">
        <v>172</v>
      </c>
    </row>
    <row r="98" spans="1:10" ht="18" customHeight="1">
      <c r="A98" s="50">
        <v>0.4305555555555556</v>
      </c>
      <c r="B98" s="51" t="s">
        <v>18</v>
      </c>
      <c r="C98" s="51" t="s">
        <v>209</v>
      </c>
      <c r="D98" s="51" t="s">
        <v>260</v>
      </c>
      <c r="E98" s="62" t="s">
        <v>190</v>
      </c>
      <c r="F98" s="51">
        <v>7</v>
      </c>
      <c r="G98" s="51" t="s">
        <v>37</v>
      </c>
      <c r="H98" s="51">
        <v>1</v>
      </c>
      <c r="I98" s="51" t="s">
        <v>285</v>
      </c>
      <c r="J98" s="62" t="s">
        <v>171</v>
      </c>
    </row>
    <row r="99" spans="1:10" ht="18" customHeight="1">
      <c r="A99" s="50">
        <v>0.4375</v>
      </c>
      <c r="B99" s="51" t="s">
        <v>19</v>
      </c>
      <c r="C99" s="51" t="s">
        <v>209</v>
      </c>
      <c r="D99" s="51" t="s">
        <v>286</v>
      </c>
      <c r="E99" s="62" t="s">
        <v>172</v>
      </c>
      <c r="F99" s="51">
        <v>0</v>
      </c>
      <c r="G99" s="51" t="s">
        <v>37</v>
      </c>
      <c r="H99" s="51">
        <v>7</v>
      </c>
      <c r="I99" s="51" t="s">
        <v>288</v>
      </c>
      <c r="J99" s="62" t="s">
        <v>194</v>
      </c>
    </row>
    <row r="100" spans="1:10" ht="18" customHeight="1">
      <c r="A100" s="64">
        <v>0.4444444444444444</v>
      </c>
      <c r="B100" s="49" t="s">
        <v>20</v>
      </c>
      <c r="C100" s="3" t="s">
        <v>22</v>
      </c>
      <c r="D100" s="3">
        <v>11</v>
      </c>
      <c r="E100" s="61" t="s">
        <v>131</v>
      </c>
      <c r="F100" s="3">
        <v>0</v>
      </c>
      <c r="G100" s="3" t="s">
        <v>37</v>
      </c>
      <c r="H100" s="3">
        <v>12</v>
      </c>
      <c r="I100" s="3">
        <v>12</v>
      </c>
      <c r="J100" s="61" t="s">
        <v>136</v>
      </c>
    </row>
    <row r="101" spans="1:10" ht="18" customHeight="1">
      <c r="A101" s="11">
        <v>0.4513888888888889</v>
      </c>
      <c r="B101" s="3" t="s">
        <v>198</v>
      </c>
      <c r="C101" s="3" t="s">
        <v>24</v>
      </c>
      <c r="D101" s="49">
        <v>5</v>
      </c>
      <c r="E101" s="61" t="s">
        <v>230</v>
      </c>
      <c r="F101" s="49">
        <v>8</v>
      </c>
      <c r="G101" s="49" t="s">
        <v>37</v>
      </c>
      <c r="H101" s="49">
        <v>5</v>
      </c>
      <c r="I101" s="49">
        <v>6</v>
      </c>
      <c r="J101" s="61" t="s">
        <v>231</v>
      </c>
    </row>
    <row r="102" spans="1:10" ht="18" customHeight="1">
      <c r="A102" s="11">
        <v>0.4583333333333333</v>
      </c>
      <c r="B102" s="3" t="s">
        <v>199</v>
      </c>
      <c r="C102" s="3" t="s">
        <v>25</v>
      </c>
      <c r="D102" s="49">
        <v>7</v>
      </c>
      <c r="E102" s="61" t="s">
        <v>221</v>
      </c>
      <c r="F102" s="49">
        <v>10</v>
      </c>
      <c r="G102" s="49" t="s">
        <v>37</v>
      </c>
      <c r="H102" s="49">
        <v>3</v>
      </c>
      <c r="I102" s="49">
        <v>9</v>
      </c>
      <c r="J102" s="61" t="s">
        <v>129</v>
      </c>
    </row>
    <row r="103" spans="1:10" ht="18" customHeight="1">
      <c r="A103" s="50">
        <v>0.46527777777777773</v>
      </c>
      <c r="B103" s="51" t="s">
        <v>200</v>
      </c>
      <c r="C103" s="51" t="s">
        <v>209</v>
      </c>
      <c r="D103" s="51" t="s">
        <v>284</v>
      </c>
      <c r="E103" s="62" t="s">
        <v>188</v>
      </c>
      <c r="F103" s="51">
        <v>6</v>
      </c>
      <c r="G103" s="51" t="s">
        <v>37</v>
      </c>
      <c r="H103" s="51">
        <v>2</v>
      </c>
      <c r="I103" s="51" t="s">
        <v>285</v>
      </c>
      <c r="J103" s="62" t="s">
        <v>171</v>
      </c>
    </row>
    <row r="104" spans="1:10" ht="18" customHeight="1">
      <c r="A104" s="50">
        <v>0.47222222222222227</v>
      </c>
      <c r="B104" s="51" t="s">
        <v>201</v>
      </c>
      <c r="C104" s="51" t="s">
        <v>209</v>
      </c>
      <c r="D104" s="51" t="s">
        <v>287</v>
      </c>
      <c r="E104" s="62" t="s">
        <v>190</v>
      </c>
      <c r="F104" s="51">
        <v>5</v>
      </c>
      <c r="G104" s="51" t="s">
        <v>37</v>
      </c>
      <c r="H104" s="51">
        <v>6</v>
      </c>
      <c r="I104" s="51" t="s">
        <v>288</v>
      </c>
      <c r="J104" s="62" t="s">
        <v>194</v>
      </c>
    </row>
    <row r="105" spans="1:10" ht="18" customHeight="1">
      <c r="A105" s="50">
        <v>0.4791666666666667</v>
      </c>
      <c r="B105" s="51" t="s">
        <v>202</v>
      </c>
      <c r="C105" s="51" t="s">
        <v>209</v>
      </c>
      <c r="D105" s="51" t="s">
        <v>286</v>
      </c>
      <c r="E105" s="62" t="s">
        <v>172</v>
      </c>
      <c r="F105" s="51">
        <v>3</v>
      </c>
      <c r="G105" s="51" t="s">
        <v>37</v>
      </c>
      <c r="H105" s="51">
        <v>7</v>
      </c>
      <c r="I105" s="51" t="s">
        <v>285</v>
      </c>
      <c r="J105" s="62" t="s">
        <v>171</v>
      </c>
    </row>
    <row r="106" spans="1:10" ht="18" customHeight="1">
      <c r="A106" s="50">
        <v>0.4861111111111111</v>
      </c>
      <c r="B106" s="51" t="s">
        <v>203</v>
      </c>
      <c r="C106" s="51" t="s">
        <v>209</v>
      </c>
      <c r="D106" s="51" t="s">
        <v>284</v>
      </c>
      <c r="E106" s="62" t="s">
        <v>188</v>
      </c>
      <c r="F106" s="51">
        <v>5</v>
      </c>
      <c r="G106" s="51" t="s">
        <v>37</v>
      </c>
      <c r="H106" s="51">
        <v>3</v>
      </c>
      <c r="I106" s="51" t="s">
        <v>288</v>
      </c>
      <c r="J106" s="62" t="s">
        <v>194</v>
      </c>
    </row>
    <row r="107" spans="1:10" ht="18" customHeight="1">
      <c r="A107" s="50">
        <v>0.4930555555555556</v>
      </c>
      <c r="B107" s="51" t="s">
        <v>204</v>
      </c>
      <c r="C107" s="51" t="s">
        <v>209</v>
      </c>
      <c r="D107" s="51" t="s">
        <v>287</v>
      </c>
      <c r="E107" s="62" t="s">
        <v>190</v>
      </c>
      <c r="F107" s="51">
        <v>2</v>
      </c>
      <c r="G107" s="51" t="s">
        <v>37</v>
      </c>
      <c r="H107" s="51">
        <v>4</v>
      </c>
      <c r="I107" s="51" t="s">
        <v>286</v>
      </c>
      <c r="J107" s="62" t="s">
        <v>172</v>
      </c>
    </row>
    <row r="108" spans="1:10" ht="18" customHeight="1">
      <c r="A108" s="64">
        <v>0.5</v>
      </c>
      <c r="B108" s="49" t="s">
        <v>205</v>
      </c>
      <c r="C108" s="3" t="s">
        <v>22</v>
      </c>
      <c r="D108" s="3">
        <v>10</v>
      </c>
      <c r="E108" s="61" t="s">
        <v>130</v>
      </c>
      <c r="F108" s="3">
        <v>12</v>
      </c>
      <c r="G108" s="3" t="s">
        <v>37</v>
      </c>
      <c r="H108" s="3">
        <v>0</v>
      </c>
      <c r="I108" s="3">
        <v>11</v>
      </c>
      <c r="J108" s="61" t="s">
        <v>131</v>
      </c>
    </row>
    <row r="109" spans="1:10" ht="18" customHeight="1">
      <c r="A109" s="64">
        <v>0.5069444444444444</v>
      </c>
      <c r="B109" s="49" t="s">
        <v>206</v>
      </c>
      <c r="C109" s="3" t="s">
        <v>24</v>
      </c>
      <c r="D109" s="49">
        <v>4</v>
      </c>
      <c r="E109" s="61" t="s">
        <v>229</v>
      </c>
      <c r="F109" s="49">
        <v>7</v>
      </c>
      <c r="G109" s="49" t="s">
        <v>37</v>
      </c>
      <c r="H109" s="49">
        <v>7</v>
      </c>
      <c r="I109" s="49">
        <v>6</v>
      </c>
      <c r="J109" s="61" t="s">
        <v>231</v>
      </c>
    </row>
    <row r="110" spans="1:10" ht="18" customHeight="1">
      <c r="A110" s="11">
        <v>0.513888888888889</v>
      </c>
      <c r="B110" s="111" t="s">
        <v>32</v>
      </c>
      <c r="C110" s="111"/>
      <c r="D110" s="111"/>
      <c r="E110" s="111"/>
      <c r="F110" s="111"/>
      <c r="G110" s="111"/>
      <c r="H110" s="111"/>
      <c r="I110" s="111"/>
      <c r="J110" s="111"/>
    </row>
    <row r="111" spans="1:10" ht="18" customHeight="1">
      <c r="A111" s="11"/>
      <c r="B111" s="111" t="s">
        <v>33</v>
      </c>
      <c r="C111" s="111"/>
      <c r="D111" s="111"/>
      <c r="E111" s="111"/>
      <c r="F111" s="111"/>
      <c r="G111" s="111"/>
      <c r="H111" s="111"/>
      <c r="I111" s="111"/>
      <c r="J111" s="111"/>
    </row>
    <row r="112" spans="1:10" ht="18" customHeight="1">
      <c r="A112" s="11">
        <v>0.5555555555555556</v>
      </c>
      <c r="B112" s="3" t="s">
        <v>210</v>
      </c>
      <c r="C112" s="3"/>
      <c r="D112" s="3" t="s">
        <v>43</v>
      </c>
      <c r="E112" s="3" t="str">
        <f>'トーナメント表'!N34</f>
        <v>Aoiトップガン</v>
      </c>
      <c r="F112" s="3">
        <v>6</v>
      </c>
      <c r="G112" s="3" t="s">
        <v>37</v>
      </c>
      <c r="H112" s="3">
        <v>7</v>
      </c>
      <c r="I112" s="3" t="s">
        <v>43</v>
      </c>
      <c r="J112" s="3" t="str">
        <f>'トーナメント表'!N38</f>
        <v>須賀川ブルーインパルス</v>
      </c>
    </row>
    <row r="113" spans="1:10" ht="18" customHeight="1">
      <c r="A113" s="11">
        <v>0.5625</v>
      </c>
      <c r="B113" s="3" t="s">
        <v>211</v>
      </c>
      <c r="C113" s="23" t="s">
        <v>113</v>
      </c>
      <c r="D113" s="3" t="s">
        <v>43</v>
      </c>
      <c r="E113" s="3" t="str">
        <f>'トーナメント表'!N65</f>
        <v>永盛ミュートスキッズ</v>
      </c>
      <c r="F113" s="3">
        <v>11</v>
      </c>
      <c r="G113" s="3" t="s">
        <v>37</v>
      </c>
      <c r="H113" s="3">
        <v>0</v>
      </c>
      <c r="I113" s="3" t="s">
        <v>43</v>
      </c>
      <c r="J113" s="3" t="str">
        <f>'トーナメント表'!N69</f>
        <v>松陵ヤンキース</v>
      </c>
    </row>
    <row r="114" spans="1:10" ht="18" customHeight="1">
      <c r="A114" s="11">
        <v>0.5694444444444444</v>
      </c>
      <c r="B114" s="3" t="s">
        <v>212</v>
      </c>
      <c r="C114" s="23" t="s">
        <v>113</v>
      </c>
      <c r="D114" s="3" t="s">
        <v>43</v>
      </c>
      <c r="E114" s="3" t="str">
        <f>'トーナメント表'!N73</f>
        <v>白二ビクトリー</v>
      </c>
      <c r="F114" s="3">
        <v>10</v>
      </c>
      <c r="G114" s="3" t="s">
        <v>37</v>
      </c>
      <c r="H114" s="3">
        <v>7</v>
      </c>
      <c r="I114" s="3" t="s">
        <v>43</v>
      </c>
      <c r="J114" s="3" t="str">
        <f>'トーナメント表'!N77</f>
        <v>月見レッドアーマーズ</v>
      </c>
    </row>
    <row r="115" spans="1:10" ht="18" customHeight="1">
      <c r="A115" s="11">
        <v>0.576388888888889</v>
      </c>
      <c r="B115" s="3" t="s">
        <v>213</v>
      </c>
      <c r="C115" s="23" t="s">
        <v>113</v>
      </c>
      <c r="D115" s="3" t="s">
        <v>43</v>
      </c>
      <c r="E115" s="3" t="str">
        <f>'トーナメント表'!A65</f>
        <v>荒町朝練ファイターズA</v>
      </c>
      <c r="F115" s="3">
        <v>8</v>
      </c>
      <c r="G115" s="3" t="s">
        <v>37</v>
      </c>
      <c r="H115" s="3">
        <v>9</v>
      </c>
      <c r="I115" s="3" t="s">
        <v>43</v>
      </c>
      <c r="J115" s="3" t="str">
        <f>'トーナメント表'!A69</f>
        <v>杉小キャイーンブラザーズ</v>
      </c>
    </row>
    <row r="116" spans="1:10" ht="18" customHeight="1">
      <c r="A116" s="11">
        <v>0.5833333333333334</v>
      </c>
      <c r="B116" s="3" t="s">
        <v>214</v>
      </c>
      <c r="C116" s="23" t="s">
        <v>113</v>
      </c>
      <c r="D116" s="3" t="s">
        <v>43</v>
      </c>
      <c r="E116" s="3" t="s">
        <v>145</v>
      </c>
      <c r="F116" s="3">
        <v>10</v>
      </c>
      <c r="G116" s="3" t="s">
        <v>37</v>
      </c>
      <c r="H116" s="3">
        <v>5</v>
      </c>
      <c r="I116" s="3" t="s">
        <v>43</v>
      </c>
      <c r="J116" s="3" t="s">
        <v>323</v>
      </c>
    </row>
    <row r="117" spans="1:10" ht="18" customHeight="1">
      <c r="A117" s="11">
        <v>0.5902777777777778</v>
      </c>
      <c r="B117" s="3" t="s">
        <v>81</v>
      </c>
      <c r="C117" s="23" t="s">
        <v>113</v>
      </c>
      <c r="D117" s="3" t="s">
        <v>43</v>
      </c>
      <c r="E117" s="3" t="s">
        <v>326</v>
      </c>
      <c r="F117" s="3">
        <v>9</v>
      </c>
      <c r="G117" s="3" t="s">
        <v>37</v>
      </c>
      <c r="H117" s="3">
        <v>7</v>
      </c>
      <c r="I117" s="3" t="s">
        <v>43</v>
      </c>
      <c r="J117" s="3" t="str">
        <f>'トーナメント表'!A74</f>
        <v>東仙LSファイターズ</v>
      </c>
    </row>
    <row r="118" spans="1:10" ht="18" customHeight="1">
      <c r="A118" s="11">
        <v>0.5972222222222222</v>
      </c>
      <c r="B118" s="3" t="s">
        <v>100</v>
      </c>
      <c r="C118" s="52" t="s">
        <v>232</v>
      </c>
      <c r="D118" s="3" t="s">
        <v>43</v>
      </c>
      <c r="E118" s="3" t="s">
        <v>174</v>
      </c>
      <c r="F118" s="3">
        <v>6</v>
      </c>
      <c r="G118" s="3" t="s">
        <v>37</v>
      </c>
      <c r="H118" s="3">
        <v>3</v>
      </c>
      <c r="I118" s="3" t="s">
        <v>43</v>
      </c>
      <c r="J118" s="3" t="str">
        <f>'トーナメント表'!E36</f>
        <v>WANOドリームズJr</v>
      </c>
    </row>
    <row r="119" spans="1:10" ht="18" customHeight="1">
      <c r="A119" s="11">
        <v>0.6041666666666666</v>
      </c>
      <c r="B119" s="3" t="s">
        <v>103</v>
      </c>
      <c r="C119" s="52" t="s">
        <v>232</v>
      </c>
      <c r="D119" s="3" t="s">
        <v>43</v>
      </c>
      <c r="E119" s="3" t="str">
        <f>'トーナメント表'!E36</f>
        <v>WANOドリームズJr</v>
      </c>
      <c r="F119" s="3">
        <v>0</v>
      </c>
      <c r="G119" s="3" t="s">
        <v>37</v>
      </c>
      <c r="H119" s="3">
        <v>7</v>
      </c>
      <c r="I119" s="3" t="s">
        <v>43</v>
      </c>
      <c r="J119" s="3" t="str">
        <f>'トーナメント表'!I36</f>
        <v>鳥川トレルンジャー</v>
      </c>
    </row>
    <row r="120" spans="1:10" ht="18" customHeight="1">
      <c r="A120" s="11">
        <v>0.611111111111111</v>
      </c>
      <c r="B120" s="3" t="s">
        <v>83</v>
      </c>
      <c r="C120" s="52" t="s">
        <v>232</v>
      </c>
      <c r="D120" s="3" t="s">
        <v>43</v>
      </c>
      <c r="E120" s="3" t="str">
        <f>'トーナメント表'!G30</f>
        <v>アルバルクキッズEX</v>
      </c>
      <c r="F120" s="3">
        <v>2</v>
      </c>
      <c r="G120" s="3" t="s">
        <v>37</v>
      </c>
      <c r="H120" s="3">
        <v>6</v>
      </c>
      <c r="I120" s="3" t="s">
        <v>43</v>
      </c>
      <c r="J120" s="3" t="str">
        <f>'トーナメント表'!I36</f>
        <v>鳥川トレルンジャー</v>
      </c>
    </row>
    <row r="121" spans="1:10" ht="18" customHeight="1">
      <c r="A121" s="11">
        <v>0.6180555555555556</v>
      </c>
      <c r="B121" s="124" t="s">
        <v>216</v>
      </c>
      <c r="C121" s="3"/>
      <c r="D121" s="3" t="s">
        <v>43</v>
      </c>
      <c r="E121" s="111" t="s">
        <v>329</v>
      </c>
      <c r="F121" s="3">
        <v>8</v>
      </c>
      <c r="G121" s="3" t="s">
        <v>37</v>
      </c>
      <c r="H121" s="3">
        <v>6</v>
      </c>
      <c r="I121" s="3" t="s">
        <v>43</v>
      </c>
      <c r="J121" s="111" t="s">
        <v>339</v>
      </c>
    </row>
    <row r="122" spans="1:10" ht="18" customHeight="1">
      <c r="A122" s="11" t="s">
        <v>70</v>
      </c>
      <c r="B122" s="125"/>
      <c r="C122" s="3"/>
      <c r="D122" s="3" t="s">
        <v>43</v>
      </c>
      <c r="E122" s="111"/>
      <c r="F122" s="3">
        <v>5</v>
      </c>
      <c r="G122" s="3" t="s">
        <v>37</v>
      </c>
      <c r="H122" s="3">
        <v>8</v>
      </c>
      <c r="I122" s="3" t="s">
        <v>43</v>
      </c>
      <c r="J122" s="111"/>
    </row>
    <row r="123" spans="1:10" ht="18" customHeight="1">
      <c r="A123" s="11"/>
      <c r="B123" s="126"/>
      <c r="C123" s="3"/>
      <c r="D123" s="3" t="s">
        <v>43</v>
      </c>
      <c r="E123" s="111"/>
      <c r="F123" s="3">
        <v>8</v>
      </c>
      <c r="G123" s="3" t="s">
        <v>37</v>
      </c>
      <c r="H123" s="3">
        <v>7</v>
      </c>
      <c r="I123" s="3" t="s">
        <v>43</v>
      </c>
      <c r="J123" s="111"/>
    </row>
    <row r="124" spans="1:10" ht="18" customHeight="1">
      <c r="A124" s="3"/>
      <c r="B124" s="111" t="s">
        <v>112</v>
      </c>
      <c r="C124" s="111"/>
      <c r="D124" s="111"/>
      <c r="E124" s="111"/>
      <c r="F124" s="111"/>
      <c r="G124" s="111"/>
      <c r="H124" s="111"/>
      <c r="I124" s="111"/>
      <c r="J124" s="111"/>
    </row>
    <row r="125" spans="1:10" ht="18" customHeight="1">
      <c r="A125" s="11">
        <v>0.6527777777777778</v>
      </c>
      <c r="B125" s="111" t="s">
        <v>38</v>
      </c>
      <c r="C125" s="111"/>
      <c r="D125" s="111"/>
      <c r="E125" s="111"/>
      <c r="F125" s="111"/>
      <c r="G125" s="111"/>
      <c r="H125" s="111"/>
      <c r="I125" s="111"/>
      <c r="J125" s="111"/>
    </row>
    <row r="126" spans="1:10" ht="18" customHeight="1">
      <c r="A126" s="11">
        <v>0.6875</v>
      </c>
      <c r="B126" s="111" t="s">
        <v>39</v>
      </c>
      <c r="C126" s="111"/>
      <c r="D126" s="111"/>
      <c r="E126" s="111"/>
      <c r="F126" s="111"/>
      <c r="G126" s="111"/>
      <c r="H126" s="111"/>
      <c r="I126" s="111"/>
      <c r="J126" s="111"/>
    </row>
    <row r="127" spans="1:10" ht="13.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3.5">
      <c r="A128" s="1"/>
      <c r="B128" s="1"/>
      <c r="C128" s="1"/>
      <c r="D128" s="1"/>
      <c r="E128" s="1"/>
      <c r="F128" s="1"/>
      <c r="G128" s="1"/>
      <c r="H128" s="1"/>
      <c r="I128" s="1"/>
      <c r="J128" s="1"/>
    </row>
  </sheetData>
  <sheetProtection/>
  <mergeCells count="48">
    <mergeCell ref="B121:B123"/>
    <mergeCell ref="E121:E123"/>
    <mergeCell ref="J121:J123"/>
    <mergeCell ref="B89:J89"/>
    <mergeCell ref="E76:E78"/>
    <mergeCell ref="J76:J78"/>
    <mergeCell ref="B85:J85"/>
    <mergeCell ref="E80:E82"/>
    <mergeCell ref="B83:J83"/>
    <mergeCell ref="B76:B78"/>
    <mergeCell ref="B125:J125"/>
    <mergeCell ref="B126:J126"/>
    <mergeCell ref="B90:J90"/>
    <mergeCell ref="A91:B91"/>
    <mergeCell ref="E91:J91"/>
    <mergeCell ref="B124:J124"/>
    <mergeCell ref="A92:B92"/>
    <mergeCell ref="F92:H92"/>
    <mergeCell ref="B110:J110"/>
    <mergeCell ref="B111:J111"/>
    <mergeCell ref="B44:J44"/>
    <mergeCell ref="B45:J45"/>
    <mergeCell ref="B46:J46"/>
    <mergeCell ref="A47:B47"/>
    <mergeCell ref="E47:J47"/>
    <mergeCell ref="B66:J66"/>
    <mergeCell ref="B2:J2"/>
    <mergeCell ref="B3:J3"/>
    <mergeCell ref="B4:J4"/>
    <mergeCell ref="B34:B36"/>
    <mergeCell ref="B24:J24"/>
    <mergeCell ref="A6:B6"/>
    <mergeCell ref="A5:B5"/>
    <mergeCell ref="F6:H6"/>
    <mergeCell ref="E5:J5"/>
    <mergeCell ref="B88:J88"/>
    <mergeCell ref="J80:J82"/>
    <mergeCell ref="B80:B82"/>
    <mergeCell ref="A48:B48"/>
    <mergeCell ref="F48:H48"/>
    <mergeCell ref="B84:J84"/>
    <mergeCell ref="B67:J67"/>
    <mergeCell ref="B39:J39"/>
    <mergeCell ref="B37:J37"/>
    <mergeCell ref="B38:J38"/>
    <mergeCell ref="B25:J25"/>
    <mergeCell ref="E34:E36"/>
    <mergeCell ref="J34:J36"/>
  </mergeCells>
  <printOptions/>
  <pageMargins left="0.787" right="0.16" top="0.984" bottom="0.35" header="0.512" footer="0.2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76">
      <selection activeCell="P21" sqref="P21"/>
    </sheetView>
  </sheetViews>
  <sheetFormatPr defaultColWidth="9.00390625" defaultRowHeight="13.5"/>
  <cols>
    <col min="1" max="1" width="17.625" style="0" customWidth="1"/>
    <col min="2" max="4" width="6.625" style="0" customWidth="1"/>
    <col min="8" max="9" width="8.625" style="0" customWidth="1"/>
    <col min="11" max="13" width="6.625" style="0" customWidth="1"/>
    <col min="14" max="15" width="17.625" style="0" customWidth="1"/>
  </cols>
  <sheetData>
    <row r="1" spans="5:10" ht="21">
      <c r="E1" s="144" t="s">
        <v>233</v>
      </c>
      <c r="F1" s="144"/>
      <c r="G1" s="144"/>
      <c r="H1" s="144"/>
      <c r="I1" s="144"/>
      <c r="J1" s="144"/>
    </row>
    <row r="2" spans="5:10" ht="9" customHeight="1">
      <c r="E2" s="24"/>
      <c r="F2" s="24"/>
      <c r="G2" s="24"/>
      <c r="H2" s="24"/>
      <c r="I2" s="24"/>
      <c r="J2" s="24"/>
    </row>
    <row r="3" spans="6:9" ht="18.75">
      <c r="F3" s="149" t="s">
        <v>33</v>
      </c>
      <c r="G3" s="149"/>
      <c r="H3" s="149"/>
      <c r="I3" s="149"/>
    </row>
    <row r="4" spans="5:7" ht="13.5">
      <c r="E4" t="s">
        <v>220</v>
      </c>
      <c r="G4" s="83">
        <v>8</v>
      </c>
    </row>
    <row r="5" spans="1:14" ht="15" thickBot="1">
      <c r="A5" t="s">
        <v>34</v>
      </c>
      <c r="E5" s="131" t="s">
        <v>318</v>
      </c>
      <c r="F5" s="132"/>
      <c r="I5" s="70" t="s">
        <v>47</v>
      </c>
      <c r="N5" s="22" t="s">
        <v>61</v>
      </c>
    </row>
    <row r="6" spans="1:14" ht="14.25" thickBot="1">
      <c r="A6" s="121" t="s">
        <v>310</v>
      </c>
      <c r="B6" s="15"/>
      <c r="C6" s="83">
        <v>9</v>
      </c>
      <c r="E6" s="133"/>
      <c r="F6" s="134"/>
      <c r="G6" s="91"/>
      <c r="L6" s="22" t="s">
        <v>337</v>
      </c>
      <c r="N6" s="121" t="s">
        <v>309</v>
      </c>
    </row>
    <row r="7" spans="1:14" ht="14.25" thickBot="1">
      <c r="A7" s="123"/>
      <c r="B7" s="80"/>
      <c r="C7" s="8"/>
      <c r="G7" s="81"/>
      <c r="H7" s="8" t="s">
        <v>92</v>
      </c>
      <c r="I7" s="150" t="s">
        <v>72</v>
      </c>
      <c r="M7" s="74"/>
      <c r="N7" s="123"/>
    </row>
    <row r="8" spans="2:13" ht="14.25" thickBot="1">
      <c r="B8" s="81"/>
      <c r="C8" s="8" t="s">
        <v>76</v>
      </c>
      <c r="D8" s="83">
        <v>5</v>
      </c>
      <c r="E8" t="s">
        <v>219</v>
      </c>
      <c r="G8" s="16"/>
      <c r="H8" s="82"/>
      <c r="I8" s="151"/>
      <c r="K8">
        <v>5</v>
      </c>
      <c r="L8" s="22" t="s">
        <v>87</v>
      </c>
      <c r="M8" s="75"/>
    </row>
    <row r="9" spans="1:15" ht="13.5">
      <c r="A9" t="s">
        <v>46</v>
      </c>
      <c r="C9" s="82"/>
      <c r="D9" s="15"/>
      <c r="E9" s="145" t="s">
        <v>129</v>
      </c>
      <c r="F9" s="146"/>
      <c r="G9" s="4"/>
      <c r="L9" s="82"/>
      <c r="M9" s="15"/>
      <c r="N9" s="22" t="s">
        <v>64</v>
      </c>
      <c r="O9" s="162"/>
    </row>
    <row r="10" spans="1:15" ht="13.5">
      <c r="A10" s="139" t="s">
        <v>136</v>
      </c>
      <c r="B10" s="4"/>
      <c r="D10" s="15"/>
      <c r="E10" s="147"/>
      <c r="F10" s="148"/>
      <c r="L10" s="15"/>
      <c r="M10" s="4"/>
      <c r="N10" s="121" t="s">
        <v>312</v>
      </c>
      <c r="O10" s="162"/>
    </row>
    <row r="11" spans="1:14" ht="13.5">
      <c r="A11" s="140"/>
      <c r="C11" s="83">
        <v>2</v>
      </c>
      <c r="D11" s="15"/>
      <c r="G11" s="83">
        <v>7</v>
      </c>
      <c r="L11" s="76" t="s">
        <v>338</v>
      </c>
      <c r="N11" s="123"/>
    </row>
    <row r="12" spans="4:12" ht="14.25" thickBot="1">
      <c r="D12" s="15" t="s">
        <v>98</v>
      </c>
      <c r="E12" s="83" t="s">
        <v>341</v>
      </c>
      <c r="K12" s="22" t="s">
        <v>85</v>
      </c>
      <c r="L12" s="15"/>
    </row>
    <row r="13" spans="1:14" ht="17.25">
      <c r="A13" t="s">
        <v>44</v>
      </c>
      <c r="D13" s="86"/>
      <c r="E13" s="75"/>
      <c r="G13" s="54" t="s">
        <v>73</v>
      </c>
      <c r="H13" s="55"/>
      <c r="K13" s="92"/>
      <c r="L13" s="8"/>
      <c r="N13" s="22" t="s">
        <v>49</v>
      </c>
    </row>
    <row r="14" spans="1:14" ht="14.25" thickBot="1">
      <c r="A14" s="121" t="s">
        <v>319</v>
      </c>
      <c r="B14" s="15"/>
      <c r="C14" s="84">
        <v>11</v>
      </c>
      <c r="D14" s="75"/>
      <c r="E14" s="75"/>
      <c r="F14" s="8"/>
      <c r="G14" s="152"/>
      <c r="H14" s="152"/>
      <c r="K14" s="101"/>
      <c r="L14" s="8">
        <v>5</v>
      </c>
      <c r="N14" s="121" t="s">
        <v>130</v>
      </c>
    </row>
    <row r="15" spans="1:14" ht="13.5">
      <c r="A15" s="123"/>
      <c r="B15" s="80"/>
      <c r="C15" s="8"/>
      <c r="D15" s="75"/>
      <c r="E15" s="75"/>
      <c r="F15" s="8"/>
      <c r="G15" s="8" t="s">
        <v>68</v>
      </c>
      <c r="H15" s="8" t="s">
        <v>354</v>
      </c>
      <c r="K15" s="101"/>
      <c r="L15" s="8"/>
      <c r="M15" s="13"/>
      <c r="N15" s="123"/>
    </row>
    <row r="16" spans="2:13" ht="14.25" thickBot="1">
      <c r="B16" s="81"/>
      <c r="C16" s="8" t="s">
        <v>77</v>
      </c>
      <c r="D16" s="75"/>
      <c r="E16" s="75"/>
      <c r="F16" s="8"/>
      <c r="G16" s="8" t="s">
        <v>69</v>
      </c>
      <c r="H16" s="8" t="s">
        <v>355</v>
      </c>
      <c r="K16" s="101"/>
      <c r="L16" s="96" t="s">
        <v>88</v>
      </c>
      <c r="M16" s="15"/>
    </row>
    <row r="17" spans="1:14" ht="13.5">
      <c r="A17" t="s">
        <v>54</v>
      </c>
      <c r="B17" s="16"/>
      <c r="C17" s="88"/>
      <c r="D17" s="84">
        <v>11</v>
      </c>
      <c r="E17" s="75"/>
      <c r="F17" s="8"/>
      <c r="G17" s="8" t="s">
        <v>70</v>
      </c>
      <c r="H17" s="8" t="s">
        <v>71</v>
      </c>
      <c r="J17" s="22"/>
      <c r="K17" s="75">
        <v>9</v>
      </c>
      <c r="L17" s="80"/>
      <c r="M17" s="75"/>
      <c r="N17" s="22" t="s">
        <v>66</v>
      </c>
    </row>
    <row r="18" spans="1:14" ht="15" customHeight="1" thickBot="1">
      <c r="A18" s="139" t="s">
        <v>132</v>
      </c>
      <c r="B18" s="4"/>
      <c r="D18" s="8"/>
      <c r="E18" s="75"/>
      <c r="F18" s="8"/>
      <c r="G18" s="8"/>
      <c r="H18" s="8"/>
      <c r="J18" s="8"/>
      <c r="K18" s="75"/>
      <c r="M18" s="79"/>
      <c r="N18" s="139" t="s">
        <v>127</v>
      </c>
    </row>
    <row r="19" spans="1:14" ht="13.5">
      <c r="A19" s="140"/>
      <c r="C19" s="83">
        <v>10</v>
      </c>
      <c r="D19" s="8"/>
      <c r="E19" s="75"/>
      <c r="F19" s="8"/>
      <c r="G19" s="17"/>
      <c r="H19" s="20"/>
      <c r="J19" s="8"/>
      <c r="K19" s="75"/>
      <c r="L19">
        <v>7</v>
      </c>
      <c r="M19" s="16"/>
      <c r="N19" s="143"/>
    </row>
    <row r="20" spans="4:11" ht="13.5">
      <c r="D20" s="8"/>
      <c r="E20" s="75"/>
      <c r="F20" s="8"/>
      <c r="G20" s="44" t="s">
        <v>67</v>
      </c>
      <c r="H20" s="21"/>
      <c r="J20" s="8"/>
      <c r="K20" s="75"/>
    </row>
    <row r="21" spans="4:14" ht="14.25">
      <c r="D21" s="8"/>
      <c r="E21" s="100" t="s">
        <v>235</v>
      </c>
      <c r="F21" s="8"/>
      <c r="G21" s="14"/>
      <c r="H21" s="19"/>
      <c r="J21" s="69" t="s">
        <v>236</v>
      </c>
      <c r="K21" s="75"/>
      <c r="L21" s="8"/>
      <c r="M21" s="8"/>
      <c r="N21" s="65"/>
    </row>
    <row r="22" spans="1:13" ht="14.25" thickBot="1">
      <c r="A22" s="8"/>
      <c r="B22" s="8"/>
      <c r="C22" s="8"/>
      <c r="D22" s="8"/>
      <c r="E22" s="79" t="s">
        <v>89</v>
      </c>
      <c r="F22" s="102"/>
      <c r="G22" s="102"/>
      <c r="H22" s="103"/>
      <c r="I22" s="8"/>
      <c r="J22" s="65" t="s">
        <v>79</v>
      </c>
      <c r="K22" s="75"/>
      <c r="L22" s="8"/>
      <c r="M22" s="8"/>
    </row>
    <row r="23" spans="1:14" ht="13.5">
      <c r="A23" s="8"/>
      <c r="B23" s="8"/>
      <c r="C23" s="8"/>
      <c r="D23" s="16"/>
      <c r="E23" s="15"/>
      <c r="F23" s="8"/>
      <c r="G23" s="153" t="s">
        <v>126</v>
      </c>
      <c r="H23" s="154"/>
      <c r="I23" s="66"/>
      <c r="J23" s="20"/>
      <c r="K23" s="15"/>
      <c r="L23" s="8"/>
      <c r="M23" s="8"/>
      <c r="N23" s="8"/>
    </row>
    <row r="24" spans="4:11" ht="13.5">
      <c r="D24" s="16"/>
      <c r="E24" s="8" t="s">
        <v>68</v>
      </c>
      <c r="F24" s="68" t="s">
        <v>349</v>
      </c>
      <c r="I24" s="8" t="s">
        <v>68</v>
      </c>
      <c r="J24" s="67" t="s">
        <v>344</v>
      </c>
      <c r="K24" s="15"/>
    </row>
    <row r="25" spans="1:14" ht="13.5">
      <c r="A25" t="s">
        <v>36</v>
      </c>
      <c r="D25" s="16"/>
      <c r="E25" s="8" t="s">
        <v>69</v>
      </c>
      <c r="F25" s="68" t="s">
        <v>350</v>
      </c>
      <c r="I25" s="8" t="s">
        <v>69</v>
      </c>
      <c r="J25" s="67" t="s">
        <v>343</v>
      </c>
      <c r="K25" s="15"/>
      <c r="N25" s="22" t="s">
        <v>50</v>
      </c>
    </row>
    <row r="26" spans="1:14" ht="14.25" thickBot="1">
      <c r="A26" s="121" t="s">
        <v>309</v>
      </c>
      <c r="B26" s="14"/>
      <c r="C26" s="83">
        <v>3</v>
      </c>
      <c r="D26" s="16"/>
      <c r="E26" s="8" t="s">
        <v>70</v>
      </c>
      <c r="F26" s="68" t="s">
        <v>234</v>
      </c>
      <c r="H26" s="8"/>
      <c r="I26" s="8" t="s">
        <v>70</v>
      </c>
      <c r="J26" s="67" t="s">
        <v>345</v>
      </c>
      <c r="K26" s="15"/>
      <c r="L26">
        <v>9</v>
      </c>
      <c r="N26" s="121" t="s">
        <v>315</v>
      </c>
    </row>
    <row r="27" spans="1:14" ht="13.5">
      <c r="A27" s="123"/>
      <c r="C27" s="15"/>
      <c r="D27" s="16"/>
      <c r="E27" s="8"/>
      <c r="F27" s="8"/>
      <c r="G27" s="8"/>
      <c r="H27" s="8"/>
      <c r="J27" s="8"/>
      <c r="K27" s="15"/>
      <c r="M27" s="74"/>
      <c r="N27" s="123"/>
    </row>
    <row r="28" spans="3:13" ht="15" thickBot="1">
      <c r="C28" s="15" t="s">
        <v>84</v>
      </c>
      <c r="D28" s="87">
        <v>6</v>
      </c>
      <c r="E28" s="8"/>
      <c r="F28" s="8"/>
      <c r="G28" s="160" t="s">
        <v>245</v>
      </c>
      <c r="H28" s="160"/>
      <c r="J28" s="8"/>
      <c r="K28" s="15">
        <v>7</v>
      </c>
      <c r="L28" s="22" t="s">
        <v>90</v>
      </c>
      <c r="M28" s="75"/>
    </row>
    <row r="29" spans="1:14" ht="13.5">
      <c r="A29" t="s">
        <v>62</v>
      </c>
      <c r="B29" s="81"/>
      <c r="C29" s="74"/>
      <c r="D29" s="16"/>
      <c r="E29" s="8"/>
      <c r="F29" s="8"/>
      <c r="G29" s="157" t="s">
        <v>238</v>
      </c>
      <c r="H29" s="157"/>
      <c r="J29" s="8"/>
      <c r="K29" s="15"/>
      <c r="L29" s="82"/>
      <c r="M29" s="15"/>
      <c r="N29" s="22" t="s">
        <v>65</v>
      </c>
    </row>
    <row r="30" spans="1:14" ht="14.25" thickBot="1">
      <c r="A30" s="121" t="s">
        <v>133</v>
      </c>
      <c r="B30" s="85"/>
      <c r="C30" s="16"/>
      <c r="D30" s="16"/>
      <c r="E30" s="8"/>
      <c r="F30" s="8" t="s">
        <v>331</v>
      </c>
      <c r="G30" s="131" t="s">
        <v>173</v>
      </c>
      <c r="H30" s="132"/>
      <c r="I30" s="83" t="s">
        <v>333</v>
      </c>
      <c r="J30" s="8"/>
      <c r="K30" s="15"/>
      <c r="L30" s="15"/>
      <c r="M30" s="4"/>
      <c r="N30" s="121" t="s">
        <v>313</v>
      </c>
    </row>
    <row r="31" spans="1:14" ht="13.5">
      <c r="A31" s="123"/>
      <c r="C31" s="87">
        <v>9</v>
      </c>
      <c r="D31" s="16"/>
      <c r="E31" s="8"/>
      <c r="F31" s="8" t="s">
        <v>100</v>
      </c>
      <c r="G31" s="133"/>
      <c r="H31" s="134"/>
      <c r="I31" s="22" t="s">
        <v>103</v>
      </c>
      <c r="J31" s="8"/>
      <c r="K31" s="15"/>
      <c r="L31" s="15">
        <v>5</v>
      </c>
      <c r="N31" s="123"/>
    </row>
    <row r="32" spans="3:12" ht="14.25" thickBot="1">
      <c r="C32" s="16"/>
      <c r="D32" s="16" t="s">
        <v>91</v>
      </c>
      <c r="E32" s="8"/>
      <c r="F32" s="141"/>
      <c r="G32" s="8"/>
      <c r="H32" s="8"/>
      <c r="I32" s="155"/>
      <c r="J32" s="8"/>
      <c r="K32" s="89" t="s">
        <v>94</v>
      </c>
      <c r="L32" s="15"/>
    </row>
    <row r="33" spans="1:14" ht="13.5">
      <c r="A33" t="s">
        <v>35</v>
      </c>
      <c r="D33" s="86"/>
      <c r="E33" s="84" t="s">
        <v>342</v>
      </c>
      <c r="F33" s="141"/>
      <c r="G33" t="s">
        <v>241</v>
      </c>
      <c r="H33" s="68" t="s">
        <v>351</v>
      </c>
      <c r="I33" s="156"/>
      <c r="K33" s="80"/>
      <c r="L33" s="75"/>
      <c r="N33" s="22" t="s">
        <v>45</v>
      </c>
    </row>
    <row r="34" spans="1:14" ht="13.5">
      <c r="A34" s="121" t="s">
        <v>312</v>
      </c>
      <c r="B34" s="14"/>
      <c r="C34" s="84">
        <v>2</v>
      </c>
      <c r="D34" s="75"/>
      <c r="F34" s="141"/>
      <c r="G34" s="8" t="s">
        <v>242</v>
      </c>
      <c r="H34" s="68" t="s">
        <v>352</v>
      </c>
      <c r="I34" s="156"/>
      <c r="L34" s="75">
        <v>6</v>
      </c>
      <c r="N34" s="121" t="s">
        <v>317</v>
      </c>
    </row>
    <row r="35" spans="1:14" ht="14.25" thickBot="1">
      <c r="A35" s="123"/>
      <c r="C35" s="15"/>
      <c r="D35" s="75"/>
      <c r="E35" t="s">
        <v>335</v>
      </c>
      <c r="F35" s="142"/>
      <c r="G35" s="8" t="s">
        <v>243</v>
      </c>
      <c r="H35" s="68" t="s">
        <v>353</v>
      </c>
      <c r="I35" s="156"/>
      <c r="J35" s="83" t="s">
        <v>332</v>
      </c>
      <c r="L35" s="75"/>
      <c r="M35" s="13"/>
      <c r="N35" s="123"/>
    </row>
    <row r="36" spans="3:13" ht="15" thickBot="1" thickTop="1">
      <c r="C36" s="15" t="s">
        <v>86</v>
      </c>
      <c r="D36" s="97">
        <v>9</v>
      </c>
      <c r="E36" s="131" t="s">
        <v>186</v>
      </c>
      <c r="F36" s="132"/>
      <c r="G36" s="8"/>
      <c r="H36" s="8"/>
      <c r="I36" s="135" t="s">
        <v>188</v>
      </c>
      <c r="J36" s="136"/>
      <c r="L36" s="93" t="s">
        <v>80</v>
      </c>
      <c r="M36" s="15"/>
    </row>
    <row r="37" spans="1:14" ht="14.25" thickBot="1">
      <c r="A37" t="s">
        <v>60</v>
      </c>
      <c r="B37" s="81"/>
      <c r="C37" s="86"/>
      <c r="D37" s="8"/>
      <c r="E37" s="133"/>
      <c r="F37" s="134"/>
      <c r="G37" s="161" t="s">
        <v>83</v>
      </c>
      <c r="H37" s="154"/>
      <c r="I37" s="137"/>
      <c r="J37" s="138"/>
      <c r="K37">
        <v>10</v>
      </c>
      <c r="L37" s="78"/>
      <c r="M37" s="75"/>
      <c r="N37" s="22" t="s">
        <v>63</v>
      </c>
    </row>
    <row r="38" spans="1:14" ht="15" thickBot="1" thickTop="1">
      <c r="A38" s="121" t="s">
        <v>318</v>
      </c>
      <c r="B38" s="85"/>
      <c r="D38" s="8"/>
      <c r="E38" s="154" t="s">
        <v>239</v>
      </c>
      <c r="F38" s="154"/>
      <c r="G38" s="84" t="s">
        <v>336</v>
      </c>
      <c r="H38" s="65" t="s">
        <v>334</v>
      </c>
      <c r="I38" s="153" t="s">
        <v>240</v>
      </c>
      <c r="J38" s="153"/>
      <c r="M38" s="79"/>
      <c r="N38" s="139" t="s">
        <v>129</v>
      </c>
    </row>
    <row r="39" spans="1:14" ht="13.5">
      <c r="A39" s="123"/>
      <c r="C39" s="83">
        <v>9</v>
      </c>
      <c r="D39" s="8"/>
      <c r="E39" s="8"/>
      <c r="F39" s="8"/>
      <c r="G39" s="8"/>
      <c r="H39" s="8"/>
      <c r="L39">
        <v>7</v>
      </c>
      <c r="M39" s="16"/>
      <c r="N39" s="140"/>
    </row>
    <row r="40" spans="5:10" ht="21">
      <c r="E40" s="144" t="s">
        <v>233</v>
      </c>
      <c r="F40" s="144"/>
      <c r="G40" s="144"/>
      <c r="H40" s="144"/>
      <c r="I40" s="144"/>
      <c r="J40" s="144"/>
    </row>
    <row r="41" spans="5:10" ht="9" customHeight="1">
      <c r="E41" s="24"/>
      <c r="F41" s="24"/>
      <c r="G41" s="24"/>
      <c r="H41" s="24"/>
      <c r="I41" s="24"/>
      <c r="J41" s="24"/>
    </row>
    <row r="42" spans="6:9" ht="21">
      <c r="F42" s="163" t="s">
        <v>75</v>
      </c>
      <c r="G42" s="164"/>
      <c r="H42" s="164"/>
      <c r="I42" s="164"/>
    </row>
    <row r="43" spans="1:14" ht="13.5">
      <c r="A43" t="s">
        <v>108</v>
      </c>
      <c r="E43" s="8"/>
      <c r="F43" s="8"/>
      <c r="N43" s="22" t="s">
        <v>110</v>
      </c>
    </row>
    <row r="44" spans="1:14" ht="13.5">
      <c r="A44" s="139" t="s">
        <v>136</v>
      </c>
      <c r="B44" s="14"/>
      <c r="C44" s="83">
        <v>5</v>
      </c>
      <c r="E44" s="8"/>
      <c r="F44" s="8"/>
      <c r="L44">
        <v>4</v>
      </c>
      <c r="N44" s="139" t="s">
        <v>132</v>
      </c>
    </row>
    <row r="45" spans="1:14" ht="13.5">
      <c r="A45" s="140"/>
      <c r="C45" s="15"/>
      <c r="E45" s="8"/>
      <c r="F45" s="8"/>
      <c r="M45" s="13"/>
      <c r="N45" s="140"/>
    </row>
    <row r="46" spans="3:13" ht="14.25" thickBot="1">
      <c r="C46" s="15" t="s">
        <v>93</v>
      </c>
      <c r="D46" s="83">
        <v>0</v>
      </c>
      <c r="E46" s="8"/>
      <c r="F46" s="8"/>
      <c r="K46">
        <v>10</v>
      </c>
      <c r="L46" s="22" t="s">
        <v>96</v>
      </c>
      <c r="M46" s="15"/>
    </row>
    <row r="47" spans="1:14" ht="13.5">
      <c r="A47" t="s">
        <v>111</v>
      </c>
      <c r="B47" s="81"/>
      <c r="C47" s="74"/>
      <c r="D47" s="15"/>
      <c r="E47" s="8"/>
      <c r="F47" s="8"/>
      <c r="L47" s="92"/>
      <c r="M47" s="75"/>
      <c r="N47" s="22" t="s">
        <v>104</v>
      </c>
    </row>
    <row r="48" spans="1:14" ht="14.25" thickBot="1">
      <c r="A48" s="121" t="s">
        <v>317</v>
      </c>
      <c r="B48" s="85"/>
      <c r="D48" s="15"/>
      <c r="E48" s="8" t="s">
        <v>237</v>
      </c>
      <c r="F48" s="8"/>
      <c r="I48" s="8" t="s">
        <v>237</v>
      </c>
      <c r="L48" s="75"/>
      <c r="M48" s="90"/>
      <c r="N48" s="121" t="s">
        <v>312</v>
      </c>
    </row>
    <row r="49" spans="1:14" ht="13.5">
      <c r="A49" s="123"/>
      <c r="C49" s="83">
        <v>11</v>
      </c>
      <c r="D49" s="15"/>
      <c r="E49" s="17"/>
      <c r="F49" s="20"/>
      <c r="I49" s="17"/>
      <c r="J49" s="20"/>
      <c r="L49" s="75">
        <v>10</v>
      </c>
      <c r="N49" s="123"/>
    </row>
    <row r="50" spans="4:12" ht="14.25" thickBot="1">
      <c r="D50" s="15" t="s">
        <v>78</v>
      </c>
      <c r="E50" s="127" t="s">
        <v>309</v>
      </c>
      <c r="F50" s="128"/>
      <c r="I50" s="127" t="s">
        <v>312</v>
      </c>
      <c r="J50" s="128"/>
      <c r="K50" s="22" t="s">
        <v>97</v>
      </c>
      <c r="L50" s="75"/>
    </row>
    <row r="51" spans="1:14" ht="13.5">
      <c r="A51" t="s">
        <v>109</v>
      </c>
      <c r="D51" s="86"/>
      <c r="E51" s="127"/>
      <c r="F51" s="128"/>
      <c r="I51" s="127"/>
      <c r="J51" s="128"/>
      <c r="K51" s="82"/>
      <c r="L51" s="15"/>
      <c r="M51" s="8"/>
      <c r="N51" s="65"/>
    </row>
    <row r="52" spans="1:14" ht="14.25" thickBot="1">
      <c r="A52" s="121" t="s">
        <v>309</v>
      </c>
      <c r="B52" s="15"/>
      <c r="C52" s="84">
        <v>10</v>
      </c>
      <c r="D52" s="75"/>
      <c r="E52" s="14"/>
      <c r="F52" s="19"/>
      <c r="I52" s="14"/>
      <c r="J52" s="19"/>
      <c r="L52" s="15"/>
      <c r="M52" s="8"/>
      <c r="N52" s="22" t="s">
        <v>105</v>
      </c>
    </row>
    <row r="53" spans="1:14" ht="13.5">
      <c r="A53" s="123"/>
      <c r="B53" s="80"/>
      <c r="C53" s="8"/>
      <c r="D53" s="75"/>
      <c r="E53" s="8"/>
      <c r="L53" s="71"/>
      <c r="M53" s="19"/>
      <c r="N53" s="121" t="s">
        <v>313</v>
      </c>
    </row>
    <row r="54" spans="2:14" ht="14.25" thickBot="1">
      <c r="B54" s="81"/>
      <c r="C54" s="8" t="s">
        <v>95</v>
      </c>
      <c r="D54" s="75"/>
      <c r="E54" s="8"/>
      <c r="J54" s="162"/>
      <c r="K54">
        <v>8</v>
      </c>
      <c r="L54" s="65"/>
      <c r="M54" s="8"/>
      <c r="N54" s="123"/>
    </row>
    <row r="55" spans="1:10" ht="13.5">
      <c r="A55" t="s">
        <v>106</v>
      </c>
      <c r="B55" s="16"/>
      <c r="C55" s="88"/>
      <c r="D55" s="84">
        <v>12</v>
      </c>
      <c r="E55" s="8"/>
      <c r="J55" s="162"/>
    </row>
    <row r="56" spans="1:5" ht="13.5">
      <c r="A56" s="121" t="s">
        <v>130</v>
      </c>
      <c r="B56" s="4"/>
      <c r="D56" s="8"/>
      <c r="E56" s="8"/>
    </row>
    <row r="57" spans="1:5" ht="13.5">
      <c r="A57" s="123"/>
      <c r="C57" s="83">
        <v>5</v>
      </c>
      <c r="D57" s="8"/>
      <c r="E57" s="8"/>
    </row>
    <row r="60" ht="13.5">
      <c r="I60" s="162"/>
    </row>
    <row r="61" ht="13.5">
      <c r="I61" s="162"/>
    </row>
    <row r="64" spans="1:14" ht="13.5">
      <c r="A64" t="s">
        <v>51</v>
      </c>
      <c r="N64" s="22" t="s">
        <v>53</v>
      </c>
    </row>
    <row r="65" spans="1:14" ht="14.25" thickBot="1">
      <c r="A65" s="139" t="s">
        <v>311</v>
      </c>
      <c r="B65" s="14"/>
      <c r="C65" s="83">
        <v>8</v>
      </c>
      <c r="G65" s="129" t="s">
        <v>74</v>
      </c>
      <c r="H65" s="130"/>
      <c r="L65">
        <v>11</v>
      </c>
      <c r="N65" s="121" t="s">
        <v>314</v>
      </c>
    </row>
    <row r="66" spans="1:14" ht="13.5" customHeight="1">
      <c r="A66" s="140"/>
      <c r="C66" s="15"/>
      <c r="G66" s="130"/>
      <c r="H66" s="130"/>
      <c r="M66" s="74"/>
      <c r="N66" s="123"/>
    </row>
    <row r="67" spans="3:13" ht="14.25" thickBot="1">
      <c r="C67" s="15" t="s">
        <v>101</v>
      </c>
      <c r="D67" s="83">
        <v>9</v>
      </c>
      <c r="K67">
        <v>10</v>
      </c>
      <c r="L67" s="22" t="s">
        <v>82</v>
      </c>
      <c r="M67" s="75"/>
    </row>
    <row r="68" spans="1:14" ht="13.5">
      <c r="A68" t="s">
        <v>52</v>
      </c>
      <c r="B68" s="81"/>
      <c r="C68" s="92"/>
      <c r="D68" s="8"/>
      <c r="L68" s="74"/>
      <c r="M68" s="15"/>
      <c r="N68" s="22" t="s">
        <v>55</v>
      </c>
    </row>
    <row r="69" spans="1:14" ht="14.25" thickBot="1">
      <c r="A69" s="139" t="s">
        <v>135</v>
      </c>
      <c r="B69" s="85"/>
      <c r="C69" s="81"/>
      <c r="D69" s="8"/>
      <c r="G69" s="157" t="s">
        <v>244</v>
      </c>
      <c r="H69" s="157"/>
      <c r="L69" s="75"/>
      <c r="M69" s="4"/>
      <c r="N69" s="121" t="s">
        <v>131</v>
      </c>
    </row>
    <row r="70" spans="1:14" ht="13.5">
      <c r="A70" s="140"/>
      <c r="C70" s="98">
        <v>9</v>
      </c>
      <c r="D70" s="8"/>
      <c r="G70" s="56"/>
      <c r="H70" s="57"/>
      <c r="L70" s="75">
        <v>0</v>
      </c>
      <c r="N70" s="123"/>
    </row>
    <row r="71" spans="3:12" ht="14.25" thickBot="1">
      <c r="C71" s="81"/>
      <c r="D71" s="8" t="s">
        <v>81</v>
      </c>
      <c r="E71" s="18"/>
      <c r="F71" s="18"/>
      <c r="G71" s="127" t="s">
        <v>314</v>
      </c>
      <c r="H71" s="158"/>
      <c r="I71" s="8"/>
      <c r="J71" s="8"/>
      <c r="K71" s="65" t="s">
        <v>102</v>
      </c>
      <c r="L71" s="75"/>
    </row>
    <row r="72" spans="4:14" ht="13.5">
      <c r="D72" s="17"/>
      <c r="G72" s="159"/>
      <c r="H72" s="158"/>
      <c r="I72" s="88"/>
      <c r="J72" s="78"/>
      <c r="K72" s="77"/>
      <c r="L72" s="15"/>
      <c r="N72" s="22" t="s">
        <v>57</v>
      </c>
    </row>
    <row r="73" spans="1:14" ht="14.25" thickBot="1">
      <c r="A73" t="s">
        <v>58</v>
      </c>
      <c r="C73" s="16"/>
      <c r="D73" s="8"/>
      <c r="G73" s="58"/>
      <c r="H73" s="59"/>
      <c r="L73" s="15">
        <v>10</v>
      </c>
      <c r="N73" s="121" t="s">
        <v>134</v>
      </c>
    </row>
    <row r="74" spans="1:14" ht="13.5">
      <c r="A74" s="121" t="s">
        <v>316</v>
      </c>
      <c r="B74" s="14"/>
      <c r="C74" s="19"/>
      <c r="D74" s="8"/>
      <c r="L74" s="15"/>
      <c r="M74" s="74"/>
      <c r="N74" s="123"/>
    </row>
    <row r="75" spans="1:13" ht="14.25" thickBot="1">
      <c r="A75" s="123"/>
      <c r="C75" s="8"/>
      <c r="D75" s="84">
        <v>7</v>
      </c>
      <c r="G75" s="8" t="s">
        <v>68</v>
      </c>
      <c r="H75" s="8" t="s">
        <v>346</v>
      </c>
      <c r="L75" s="76" t="s">
        <v>99</v>
      </c>
      <c r="M75" s="75"/>
    </row>
    <row r="76" spans="1:14" ht="13.5">
      <c r="A76" s="8"/>
      <c r="B76" s="8"/>
      <c r="C76" s="8"/>
      <c r="D76" s="8"/>
      <c r="G76" s="8" t="s">
        <v>69</v>
      </c>
      <c r="H76" s="8" t="s">
        <v>347</v>
      </c>
      <c r="K76">
        <v>5</v>
      </c>
      <c r="L76" s="77"/>
      <c r="M76" s="15"/>
      <c r="N76" s="22" t="s">
        <v>56</v>
      </c>
    </row>
    <row r="77" spans="1:14" ht="13.5">
      <c r="A77" s="5"/>
      <c r="B77" s="8"/>
      <c r="D77" s="8"/>
      <c r="G77" s="8" t="s">
        <v>70</v>
      </c>
      <c r="H77" s="8" t="s">
        <v>348</v>
      </c>
      <c r="M77" s="4"/>
      <c r="N77" s="139" t="s">
        <v>128</v>
      </c>
    </row>
    <row r="78" spans="1:14" ht="13.5">
      <c r="A78" s="5"/>
      <c r="B78" s="8"/>
      <c r="D78" s="8"/>
      <c r="L78">
        <v>7</v>
      </c>
      <c r="N78" s="140"/>
    </row>
  </sheetData>
  <sheetProtection/>
  <mergeCells count="57">
    <mergeCell ref="O9:O10"/>
    <mergeCell ref="A74:A75"/>
    <mergeCell ref="N69:N70"/>
    <mergeCell ref="N73:N74"/>
    <mergeCell ref="A14:A15"/>
    <mergeCell ref="A18:A19"/>
    <mergeCell ref="F42:I42"/>
    <mergeCell ref="A30:A31"/>
    <mergeCell ref="N77:N78"/>
    <mergeCell ref="G71:H72"/>
    <mergeCell ref="G69:H69"/>
    <mergeCell ref="G28:H28"/>
    <mergeCell ref="A44:A45"/>
    <mergeCell ref="A48:A49"/>
    <mergeCell ref="E38:F38"/>
    <mergeCell ref="G37:H37"/>
    <mergeCell ref="A69:A70"/>
    <mergeCell ref="A65:A66"/>
    <mergeCell ref="A34:A35"/>
    <mergeCell ref="G14:H14"/>
    <mergeCell ref="G23:H23"/>
    <mergeCell ref="A38:A39"/>
    <mergeCell ref="E40:J40"/>
    <mergeCell ref="A26:A27"/>
    <mergeCell ref="I32:I35"/>
    <mergeCell ref="G29:H29"/>
    <mergeCell ref="I38:J38"/>
    <mergeCell ref="E1:J1"/>
    <mergeCell ref="E5:F6"/>
    <mergeCell ref="E9:F10"/>
    <mergeCell ref="F3:I3"/>
    <mergeCell ref="A6:A7"/>
    <mergeCell ref="A10:A11"/>
    <mergeCell ref="I7:I8"/>
    <mergeCell ref="N26:N27"/>
    <mergeCell ref="N30:N31"/>
    <mergeCell ref="N34:N35"/>
    <mergeCell ref="N6:N7"/>
    <mergeCell ref="N10:N11"/>
    <mergeCell ref="N14:N15"/>
    <mergeCell ref="N18:N19"/>
    <mergeCell ref="G30:H31"/>
    <mergeCell ref="E36:F37"/>
    <mergeCell ref="I36:J37"/>
    <mergeCell ref="N65:N66"/>
    <mergeCell ref="N38:N39"/>
    <mergeCell ref="N44:N45"/>
    <mergeCell ref="N48:N49"/>
    <mergeCell ref="F32:F35"/>
    <mergeCell ref="I60:I61"/>
    <mergeCell ref="J54:J55"/>
    <mergeCell ref="A52:A53"/>
    <mergeCell ref="A56:A57"/>
    <mergeCell ref="E50:F51"/>
    <mergeCell ref="I50:J51"/>
    <mergeCell ref="N53:N54"/>
    <mergeCell ref="G65:H66"/>
  </mergeCells>
  <printOptions/>
  <pageMargins left="0.787" right="0.787" top="0.52" bottom="0.72" header="0.21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">
      <selection activeCell="C8" sqref="C8"/>
    </sheetView>
  </sheetViews>
  <sheetFormatPr defaultColWidth="9.00390625" defaultRowHeight="13.5"/>
  <cols>
    <col min="2" max="2" width="8.375" style="2" customWidth="1"/>
    <col min="3" max="3" width="36.375" style="0" customWidth="1"/>
  </cols>
  <sheetData>
    <row r="1" spans="1:4" ht="21.75" customHeight="1">
      <c r="A1" s="32"/>
      <c r="B1" s="32"/>
      <c r="C1" s="43" t="s">
        <v>196</v>
      </c>
      <c r="D1" s="33"/>
    </row>
    <row r="2" spans="1:4" ht="21.75" customHeight="1" thickBot="1">
      <c r="A2" s="32"/>
      <c r="B2" s="32"/>
      <c r="C2" s="33"/>
      <c r="D2" s="33"/>
    </row>
    <row r="3" spans="1:4" ht="25.5" customHeight="1">
      <c r="A3" s="34" t="s">
        <v>4</v>
      </c>
      <c r="B3" s="40">
        <v>1</v>
      </c>
      <c r="C3" s="35" t="s">
        <v>0</v>
      </c>
      <c r="D3" s="33"/>
    </row>
    <row r="4" spans="1:4" ht="25.5" customHeight="1">
      <c r="A4" s="36"/>
      <c r="B4" s="41">
        <v>2</v>
      </c>
      <c r="C4" s="37" t="s">
        <v>137</v>
      </c>
      <c r="D4" s="33"/>
    </row>
    <row r="5" spans="1:4" ht="25.5" customHeight="1" thickBot="1">
      <c r="A5" s="38"/>
      <c r="B5" s="42">
        <v>3</v>
      </c>
      <c r="C5" s="39" t="s">
        <v>127</v>
      </c>
      <c r="D5" s="33"/>
    </row>
    <row r="6" spans="1:4" ht="25.5" customHeight="1">
      <c r="A6" s="34" t="s">
        <v>5</v>
      </c>
      <c r="B6" s="40">
        <v>4</v>
      </c>
      <c r="C6" s="35" t="s">
        <v>140</v>
      </c>
      <c r="D6" s="33"/>
    </row>
    <row r="7" spans="1:4" ht="25.5" customHeight="1">
      <c r="A7" s="36"/>
      <c r="B7" s="41">
        <v>5</v>
      </c>
      <c r="C7" s="37" t="s">
        <v>142</v>
      </c>
      <c r="D7" s="33"/>
    </row>
    <row r="8" spans="1:4" ht="25.5" customHeight="1" thickBot="1">
      <c r="A8" s="38"/>
      <c r="B8" s="42">
        <v>6</v>
      </c>
      <c r="C8" s="39" t="s">
        <v>144</v>
      </c>
      <c r="D8" s="33"/>
    </row>
    <row r="9" spans="1:4" ht="25.5" customHeight="1">
      <c r="A9" s="34" t="s">
        <v>6</v>
      </c>
      <c r="B9" s="40">
        <v>7</v>
      </c>
      <c r="C9" s="35" t="s">
        <v>146</v>
      </c>
      <c r="D9" s="33"/>
    </row>
    <row r="10" spans="1:4" ht="25.5" customHeight="1">
      <c r="A10" s="36"/>
      <c r="B10" s="41">
        <v>8</v>
      </c>
      <c r="C10" s="37" t="s">
        <v>128</v>
      </c>
      <c r="D10" s="33"/>
    </row>
    <row r="11" spans="1:4" ht="25.5" customHeight="1" thickBot="1">
      <c r="A11" s="38"/>
      <c r="B11" s="42">
        <v>9</v>
      </c>
      <c r="C11" s="39" t="s">
        <v>129</v>
      </c>
      <c r="D11" s="33"/>
    </row>
    <row r="12" spans="1:4" ht="25.5" customHeight="1">
      <c r="A12" s="34" t="s">
        <v>7</v>
      </c>
      <c r="B12" s="40">
        <v>10</v>
      </c>
      <c r="C12" s="35" t="s">
        <v>130</v>
      </c>
      <c r="D12" s="33"/>
    </row>
    <row r="13" spans="1:4" ht="25.5" customHeight="1">
      <c r="A13" s="36"/>
      <c r="B13" s="41">
        <v>11</v>
      </c>
      <c r="C13" s="37" t="s">
        <v>131</v>
      </c>
      <c r="D13" s="33"/>
    </row>
    <row r="14" spans="1:4" ht="25.5" customHeight="1" thickBot="1">
      <c r="A14" s="36"/>
      <c r="B14" s="41">
        <v>12</v>
      </c>
      <c r="C14" s="37" t="s">
        <v>136</v>
      </c>
      <c r="D14" s="33"/>
    </row>
    <row r="15" spans="1:4" ht="25.5" customHeight="1">
      <c r="A15" s="34" t="s">
        <v>10</v>
      </c>
      <c r="B15" s="40">
        <v>13</v>
      </c>
      <c r="C15" s="35" t="s">
        <v>153</v>
      </c>
      <c r="D15" s="33"/>
    </row>
    <row r="16" spans="1:4" ht="25.5" customHeight="1">
      <c r="A16" s="36"/>
      <c r="B16" s="41">
        <v>14</v>
      </c>
      <c r="C16" s="37" t="s">
        <v>155</v>
      </c>
      <c r="D16" s="33"/>
    </row>
    <row r="17" spans="1:4" ht="25.5" customHeight="1" thickBot="1">
      <c r="A17" s="38"/>
      <c r="B17" s="42">
        <v>15</v>
      </c>
      <c r="C17" s="39" t="s">
        <v>132</v>
      </c>
      <c r="D17" s="33"/>
    </row>
    <row r="18" spans="1:4" ht="25.5" customHeight="1">
      <c r="A18" s="34" t="s">
        <v>8</v>
      </c>
      <c r="B18" s="40">
        <v>16</v>
      </c>
      <c r="C18" s="35" t="s">
        <v>133</v>
      </c>
      <c r="D18" s="33"/>
    </row>
    <row r="19" spans="1:4" ht="25.5" customHeight="1">
      <c r="A19" s="36"/>
      <c r="B19" s="41">
        <v>17</v>
      </c>
      <c r="C19" s="37" t="s">
        <v>159</v>
      </c>
      <c r="D19" s="33"/>
    </row>
    <row r="20" spans="1:4" ht="25.5" customHeight="1" thickBot="1">
      <c r="A20" s="38"/>
      <c r="B20" s="42">
        <v>18</v>
      </c>
      <c r="C20" s="39" t="s">
        <v>134</v>
      </c>
      <c r="D20" s="33"/>
    </row>
    <row r="21" spans="1:4" ht="25.5" customHeight="1">
      <c r="A21" s="34" t="s">
        <v>9</v>
      </c>
      <c r="B21" s="40">
        <v>19</v>
      </c>
      <c r="C21" s="35" t="s">
        <v>135</v>
      </c>
      <c r="D21" s="33"/>
    </row>
    <row r="22" spans="1:4" ht="25.5" customHeight="1">
      <c r="A22" s="36"/>
      <c r="B22" s="41">
        <v>20</v>
      </c>
      <c r="C22" s="45" t="s">
        <v>162</v>
      </c>
      <c r="D22" s="33"/>
    </row>
    <row r="23" spans="1:4" ht="25.5" customHeight="1" thickBot="1">
      <c r="A23" s="38"/>
      <c r="B23" s="42">
        <v>21</v>
      </c>
      <c r="C23" s="39" t="s">
        <v>163</v>
      </c>
      <c r="D23" s="33"/>
    </row>
    <row r="40" spans="1:3" ht="21">
      <c r="A40" s="32"/>
      <c r="B40" s="32"/>
      <c r="C40" s="43" t="s">
        <v>197</v>
      </c>
    </row>
    <row r="41" spans="1:3" ht="21.75" customHeight="1" thickBot="1">
      <c r="A41" s="32"/>
      <c r="B41" s="32"/>
      <c r="C41" s="33"/>
    </row>
    <row r="42" spans="1:3" ht="25.5" customHeight="1">
      <c r="A42" s="34" t="s">
        <v>165</v>
      </c>
      <c r="B42" s="40" t="s">
        <v>264</v>
      </c>
      <c r="C42" s="35" t="s">
        <v>173</v>
      </c>
    </row>
    <row r="43" spans="1:3" ht="25.5" customHeight="1">
      <c r="A43" s="46"/>
      <c r="B43" s="47" t="s">
        <v>265</v>
      </c>
      <c r="C43" s="48" t="s">
        <v>175</v>
      </c>
    </row>
    <row r="44" spans="1:3" ht="25.5" customHeight="1">
      <c r="A44" s="46"/>
      <c r="B44" s="47" t="s">
        <v>266</v>
      </c>
      <c r="C44" s="48" t="s">
        <v>177</v>
      </c>
    </row>
    <row r="45" spans="1:3" ht="25.5" customHeight="1">
      <c r="A45" s="36"/>
      <c r="B45" s="41" t="s">
        <v>267</v>
      </c>
      <c r="C45" s="37" t="s">
        <v>179</v>
      </c>
    </row>
    <row r="46" spans="1:3" ht="25.5" customHeight="1" thickBot="1">
      <c r="A46" s="38"/>
      <c r="B46" s="42" t="s">
        <v>268</v>
      </c>
      <c r="C46" s="39" t="s">
        <v>181</v>
      </c>
    </row>
    <row r="47" spans="1:3" ht="25.5" customHeight="1">
      <c r="A47" s="34" t="s">
        <v>166</v>
      </c>
      <c r="B47" s="40" t="s">
        <v>269</v>
      </c>
      <c r="C47" s="35" t="s">
        <v>182</v>
      </c>
    </row>
    <row r="48" spans="1:3" ht="25.5" customHeight="1">
      <c r="A48" s="46"/>
      <c r="B48" s="47" t="s">
        <v>270</v>
      </c>
      <c r="C48" s="48" t="s">
        <v>184</v>
      </c>
    </row>
    <row r="49" spans="1:3" ht="25.5" customHeight="1">
      <c r="A49" s="46"/>
      <c r="B49" s="47" t="s">
        <v>271</v>
      </c>
      <c r="C49" s="48" t="s">
        <v>186</v>
      </c>
    </row>
    <row r="50" spans="1:3" ht="25.5" customHeight="1">
      <c r="A50" s="36"/>
      <c r="B50" s="41" t="s">
        <v>272</v>
      </c>
      <c r="C50" s="37" t="s">
        <v>169</v>
      </c>
    </row>
    <row r="51" spans="1:3" ht="25.5" customHeight="1" thickBot="1">
      <c r="A51" s="38"/>
      <c r="B51" s="42" t="s">
        <v>273</v>
      </c>
      <c r="C51" s="39" t="s">
        <v>247</v>
      </c>
    </row>
    <row r="52" spans="1:3" ht="25.5" customHeight="1">
      <c r="A52" s="34" t="s">
        <v>167</v>
      </c>
      <c r="B52" s="40" t="s">
        <v>274</v>
      </c>
      <c r="C52" s="35" t="s">
        <v>188</v>
      </c>
    </row>
    <row r="53" spans="1:3" ht="25.5" customHeight="1">
      <c r="A53" s="46"/>
      <c r="B53" s="47" t="s">
        <v>275</v>
      </c>
      <c r="C53" s="48" t="s">
        <v>190</v>
      </c>
    </row>
    <row r="54" spans="1:3" ht="25.5" customHeight="1">
      <c r="A54" s="46"/>
      <c r="B54" s="47" t="s">
        <v>276</v>
      </c>
      <c r="C54" s="48" t="s">
        <v>172</v>
      </c>
    </row>
    <row r="55" spans="1:3" ht="25.5" customHeight="1">
      <c r="A55" s="36"/>
      <c r="B55" s="41" t="s">
        <v>277</v>
      </c>
      <c r="C55" s="37" t="s">
        <v>171</v>
      </c>
    </row>
    <row r="56" spans="1:3" ht="25.5" customHeight="1" thickBot="1">
      <c r="A56" s="38"/>
      <c r="B56" s="42" t="s">
        <v>278</v>
      </c>
      <c r="C56" s="39" t="s">
        <v>194</v>
      </c>
    </row>
  </sheetData>
  <sheetProtection/>
  <printOptions/>
  <pageMargins left="0.7" right="0.7" top="0.75" bottom="0.75" header="0.3" footer="0.3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白石市文化体育振興財団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スパッシュランドしろいし</dc:creator>
  <cp:keywords/>
  <dc:description/>
  <cp:lastModifiedBy>user</cp:lastModifiedBy>
  <cp:lastPrinted>2010-10-17T07:43:01Z</cp:lastPrinted>
  <dcterms:created xsi:type="dcterms:W3CDTF">2009-08-25T11:00:21Z</dcterms:created>
  <dcterms:modified xsi:type="dcterms:W3CDTF">2010-10-17T11:31:46Z</dcterms:modified>
  <cp:category/>
  <cp:version/>
  <cp:contentType/>
  <cp:contentStatus/>
</cp:coreProperties>
</file>